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90" yWindow="-195" windowWidth="11085" windowHeight="12120" activeTab="1"/>
  </bookViews>
  <sheets>
    <sheet name="SKLOP 1" sheetId="5" r:id="rId1"/>
    <sheet name="SKLOP 2" sheetId="4" r:id="rId2"/>
  </sheets>
  <definedNames>
    <definedName name="_xlnm.Print_Area" localSheetId="0">'SKLOP 1'!$A$1:$G$65</definedName>
    <definedName name="_xlnm.Print_Area" localSheetId="1">'SKLOP 2'!$B$1:$G$246</definedName>
  </definedNames>
  <calcPr calcId="145621"/>
</workbook>
</file>

<file path=xl/calcChain.xml><?xml version="1.0" encoding="utf-8"?>
<calcChain xmlns="http://schemas.openxmlformats.org/spreadsheetml/2006/main">
  <c r="G246" i="4" l="1"/>
  <c r="G245" i="4"/>
  <c r="G244" i="4"/>
  <c r="G242" i="4"/>
  <c r="G233" i="4"/>
  <c r="G229" i="4"/>
  <c r="G228" i="4"/>
  <c r="G227" i="4"/>
  <c r="G226" i="4"/>
  <c r="G225" i="4"/>
  <c r="G224" i="4"/>
  <c r="G223" i="4"/>
  <c r="G218" i="4"/>
  <c r="G214" i="4"/>
  <c r="G210" i="4"/>
  <c r="G209" i="4"/>
  <c r="G208" i="4"/>
  <c r="G207" i="4"/>
  <c r="G203" i="4"/>
  <c r="G202" i="4"/>
  <c r="G201" i="4"/>
  <c r="G200" i="4"/>
  <c r="G196" i="4"/>
  <c r="G195" i="4"/>
  <c r="G191" i="4"/>
  <c r="G187" i="4"/>
  <c r="G186" i="4"/>
  <c r="G185" i="4"/>
  <c r="G184" i="4"/>
  <c r="G180" i="4"/>
  <c r="G179" i="4"/>
  <c r="G178" i="4"/>
  <c r="G177" i="4"/>
  <c r="G176" i="4"/>
  <c r="G172" i="4"/>
  <c r="G169" i="4"/>
  <c r="G168" i="4"/>
  <c r="G167" i="4"/>
  <c r="G166" i="4"/>
  <c r="G165" i="4"/>
  <c r="G164" i="4"/>
  <c r="G163" i="4"/>
  <c r="G162" i="4"/>
  <c r="G161" i="4"/>
  <c r="G157" i="4"/>
  <c r="G152" i="4"/>
  <c r="G153" i="4"/>
  <c r="G154" i="4"/>
  <c r="G151" i="4"/>
  <c r="G145" i="4"/>
  <c r="G141" i="4"/>
  <c r="G137" i="4"/>
  <c r="G134" i="4"/>
  <c r="G131" i="4"/>
  <c r="G127" i="4"/>
  <c r="G123" i="4"/>
  <c r="G119" i="4"/>
  <c r="G116" i="4"/>
  <c r="G113" i="4"/>
  <c r="G109" i="4"/>
  <c r="G105" i="4"/>
  <c r="G101" i="4"/>
  <c r="G97" i="4"/>
  <c r="G92" i="4"/>
  <c r="G87" i="4"/>
  <c r="G80" i="4"/>
  <c r="G73" i="4"/>
  <c r="G59" i="4"/>
  <c r="G55" i="4"/>
  <c r="G43" i="4"/>
  <c r="G37" i="4"/>
  <c r="G47" i="5"/>
  <c r="G58" i="5"/>
  <c r="G52" i="5" l="1"/>
  <c r="G53" i="5" s="1"/>
  <c r="G44" i="5"/>
  <c r="G41" i="5"/>
  <c r="G40" i="5"/>
  <c r="G37" i="5"/>
  <c r="G34" i="5"/>
  <c r="G48" i="5" s="1"/>
  <c r="G60" i="5" l="1"/>
  <c r="G61" i="5" s="1"/>
  <c r="G62" i="5" s="1"/>
</calcChain>
</file>

<file path=xl/sharedStrings.xml><?xml version="1.0" encoding="utf-8"?>
<sst xmlns="http://schemas.openxmlformats.org/spreadsheetml/2006/main" count="388" uniqueCount="262">
  <si>
    <t>6.</t>
  </si>
  <si>
    <t>SEDEŽNA MESTA</t>
  </si>
  <si>
    <t>GLAVNI ŠPORTNI SEMAFOR</t>
  </si>
  <si>
    <t xml:space="preserve">SEMAFOR 24 sekund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</si>
  <si>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DODATKI SEMAFORJA  </t>
  </si>
  <si>
    <t>Dobava in priklop informacijske opreme v sestavi:</t>
  </si>
  <si>
    <t>LED tehnologija, opremljen z nadzorno konzolo za upravljanje</t>
  </si>
  <si>
    <t>semafor v skladu z elektro in elektro magnetnim standardom (EC in EMC)</t>
  </si>
  <si>
    <t>kom</t>
  </si>
  <si>
    <t>grt</t>
  </si>
  <si>
    <t>2.</t>
  </si>
  <si>
    <t>komplet</t>
  </si>
  <si>
    <t>pozicija</t>
  </si>
  <si>
    <t>Opis</t>
  </si>
  <si>
    <t>Količina</t>
  </si>
  <si>
    <t>SPLOŠNA NAVODILA</t>
  </si>
  <si>
    <t xml:space="preserve">a. dobavo in montažo športne opreme,                                            </t>
  </si>
  <si>
    <t xml:space="preserve">b. varjenje kovinskih konstrukcij                                                                        </t>
  </si>
  <si>
    <t>Sistemi zagotavljanje kakovosti morajo temeljiti na ustrezni seriji evrospkih standardov,potrjenih s strani organov, ki so usklajeni s serijo evropskih standardov v zvezi z izdajanjem potrdil.</t>
  </si>
  <si>
    <t>ELEKTROINŠTALACIJE</t>
  </si>
  <si>
    <t xml:space="preserve"> - priključek elektro pogona pripravi izvajalec el.instalacij objekta na predvideni lokaciji</t>
  </si>
  <si>
    <t xml:space="preserve"> </t>
  </si>
  <si>
    <t>kos</t>
  </si>
  <si>
    <t>3.</t>
  </si>
  <si>
    <t>4.</t>
  </si>
  <si>
    <t>Dobava kompleta pripomočkov za zapisnikarsko mizo v sestavi</t>
  </si>
  <si>
    <t xml:space="preserve"> - dodatna ura za merjenje time outa </t>
  </si>
  <si>
    <t xml:space="preserve"> - označbe za osebne napake igralca</t>
  </si>
  <si>
    <t>VREDNOST</t>
  </si>
  <si>
    <t>OPREMA ZA URADNE OSEBE</t>
  </si>
  <si>
    <t xml:space="preserve"> - označbe za osebne napake ekipe </t>
  </si>
  <si>
    <t>OPREMA ŠPORTNE DVORANE  PODMEŽAKLA JESENICE</t>
  </si>
  <si>
    <t>EM</t>
  </si>
  <si>
    <t xml:space="preserve"> - napajanje z električno energijo je iz stikalnega bloka, ki je predviden v projektu za objekt. V stikalnem bloku je del  iz katerega se napaja električna športna oprema zaščiten z električnim stikalom na diferenčni tok (FID)</t>
  </si>
  <si>
    <t xml:space="preserve"> - po končani izvedbi električnih inštalacij in ozemljitev ter izenačanje potencialov morajo biti izvedene potrebne meritve. Rezultati morajo biti ustrezni.</t>
  </si>
  <si>
    <t xml:space="preserve">SEMAFORJI </t>
  </si>
  <si>
    <t>Zapisnikarska miza</t>
  </si>
  <si>
    <t>število vrst: 3</t>
  </si>
  <si>
    <t>skupna dolžina vrste: 44 m</t>
  </si>
  <si>
    <t>2.2.</t>
  </si>
  <si>
    <t>2.3.</t>
  </si>
  <si>
    <t>dobava in montaža štiristranskega semafora za akcijski čas 24 sekund. Semafor poleg časa napada prikazuje tudi igrali čas tekme.
Semafor je zaščiten z zaščito iz varnostnega antirefleksnega polikarbonatnega stekla, odpornega na udarce žoge. (en kos potreben za rezervni koš)
Višina številk: 25 in 16cm;
Vidljivost: 130m; 
FIBA certifikat level 1</t>
  </si>
  <si>
    <t>Dobava in montaža SISTEM DODATNIH SIREN (SOUND INTERFACE) - Sistem omogoča avtomatsko igranje zvoka sirene glavnega semaforja in semaforja 24/14 sek. na avdio sistemu športne dvorane. Kontrola oz. upravljanje avtomatično iz glavne konzole športnega semaforja. Moč zvoka se lahko regulira v odvisnosti hrupa v dvorani. Interface za TV (izhod za kabel ki omgoča. prikazovanje rezultata in časa tekme na TV-ju), vizualni označevalec konca napada pri košarki (3 kos), montiran izza košarkarske table na košu (led strip), elektronski prikazovalec posesti žoge na zapisnikarski mizi</t>
  </si>
  <si>
    <t>2.4.</t>
  </si>
  <si>
    <t>3.1.</t>
  </si>
  <si>
    <t>1.3.</t>
  </si>
  <si>
    <t xml:space="preserve">Dobava in montaža prevozne zapisnikarske mize dolžine 200 cm, višina 110 cm, globina 75 cm.   Čelna stran mize zaščitena z mehko zaščito v barvi mize. Miza ima vgrajena kolesa za prevoz z nožno zavoro. Barva siva ali po izbiri projektanta ali naročnika. </t>
  </si>
  <si>
    <t>2.1.</t>
  </si>
  <si>
    <t>Dobava magnetne table z narisanimi tremi košarkarskimi igrišči, dimenzije120x180cm, vključno z drobnim inventarjem (magneti, pisala,..), premična na kolesih, vrtljivo, višinsko nastavljivo podnožje, v garderobah za igralce.</t>
  </si>
  <si>
    <t>Dobava magnetne table z narisanimi tremi košarkarskimi igrišči, dimenzije180x120cm, vključno z drobnim inventarjem (magneti, pisala,..), montirana na steni v garderobah za sodnike.</t>
  </si>
  <si>
    <t>GARDEROBE - KASNEJŠA UPORABA</t>
  </si>
  <si>
    <t>21,20- GARDEROBA ZA SODNIKE (2 prostora)</t>
  </si>
  <si>
    <t>22-SOBA ZA TEHNIČNE KOMISARJE</t>
  </si>
  <si>
    <t>40-MEDIJSKA PISARNA</t>
  </si>
  <si>
    <t>reševalna nosila</t>
  </si>
  <si>
    <t>kisikova doza z masko in primerna oprema za oživljanje</t>
  </si>
  <si>
    <t>GARDEROBE IGRALCEV - obstoječe garderobe</t>
  </si>
  <si>
    <t>stoli z naslonom 4x</t>
  </si>
  <si>
    <t xml:space="preserve">Dobava pregledne mize  dim. cca 60x240cm, z nastavljivo višino, na električni ali hidravlični pogon. Ležišče dvodelno, oblazinjeno z olje odpornim umetnim usnjem. Vzglavni del enostavno nastavljiv. Oblika podnožja naj omogoča prost bočni dostop do ležišča. Miza je premična – 4 gumirana kolesa, v fiksiranem stanju stoji  na gumiranih nogicah. Barva po izboru projektanta ali investitorja.
Nosilnost mize: min. 180 kg
</t>
  </si>
  <si>
    <t>pisarniški stol</t>
  </si>
  <si>
    <t xml:space="preserve">stol z naslonom </t>
  </si>
  <si>
    <t xml:space="preserve">Dobava prostoječega garderobnega stojala </t>
  </si>
  <si>
    <t xml:space="preserve">stoli z naslonom </t>
  </si>
  <si>
    <t xml:space="preserve">garderobne omarice </t>
  </si>
  <si>
    <t xml:space="preserve">koš za smeti </t>
  </si>
  <si>
    <t>SEMAFORJI V GARDEROBAH in SPREMLJAJOČE  PROSTORE</t>
  </si>
  <si>
    <t xml:space="preserve">60- PRVA POMOČ </t>
  </si>
  <si>
    <t xml:space="preserve">61 -PROSTOR ZA KONTROLO DOPINGA </t>
  </si>
  <si>
    <t xml:space="preserve">pisarniški stol </t>
  </si>
  <si>
    <t>tm</t>
  </si>
  <si>
    <t xml:space="preserve">Dobava masažne mize dim. 65x220 cm, z nastavljivo višino od cca 44 do 92 cm na električni ali hidravlični pogon. Ležišče dvodelno, oblazinjeno z olje odpornim umetnim usnjem. Vzglavni del z odprtino za obraz, nastavljiv s kombinirano oljno - plinsko vzmetjo. Oblika podnožja naj omogoča prost bočni dostop do ležišča. Miza je premična – 4 gumirana kolesa, v fiksiranem stanju stoji  na gumiranih nogicah. Barva po izboru projektanta ali investitorja.
Nosilnost mize: min. 180 kg. 
</t>
  </si>
  <si>
    <t>PRVA VRSTA - višina podesta: 100 cm</t>
  </si>
  <si>
    <t>diagonalne povezave oz. ojačitve elementov</t>
  </si>
  <si>
    <t>DRUGA VRSTA - višina podesta: 120 cm</t>
  </si>
  <si>
    <t>TRETJA VRSTA - višina podesta: 140 cm</t>
  </si>
  <si>
    <t>DEMONTAŽNI PODESTI ZA MEDIJE, ZAPISNIKARJE IN STATISTIKO</t>
  </si>
  <si>
    <t>VARNOSTNE OGRAJE ZADNJE IN STRANSKE</t>
  </si>
  <si>
    <t>VARNOSTNE OGRAJE PRVE VRSTE MEDIJ</t>
  </si>
  <si>
    <t>VARNOSTNA OGRAJA STOPNIC</t>
  </si>
  <si>
    <t>2.5.</t>
  </si>
  <si>
    <t>Samostoječ sklopni stol za parter, stoli na zahodni strani namenjeni za spremljevalce invalidnih oseb. Barva po barvni karti proizvajalca.</t>
  </si>
  <si>
    <t xml:space="preserve">Samostoječ sklopnii stol za medije in komentatrorje. Barva po bavni karti proizvajalca.. </t>
  </si>
  <si>
    <t>varovalne ograje  material: jeklene cevi fi 33,7 mm, višina 110 cm</t>
  </si>
  <si>
    <t>transportni vozišček -  kolesa za transport fi 16 cm, ki se pritrdijo na element odra</t>
  </si>
  <si>
    <t>garnitura za preprečitev prevrnitve opreme na odru, ki zajema adapter za namestitev, priključni element in letev dolžine 2 m, višina cca 20 cm</t>
  </si>
  <si>
    <t>in dokazilo, da ima ponudnik:</t>
  </si>
  <si>
    <t xml:space="preserve">Voziček za prevoz in shranjevanje stolov  poz. 2.1. do 2.3. </t>
  </si>
  <si>
    <t>2.6.</t>
  </si>
  <si>
    <t>Samostoječ sklopni stoli premium za ekipo in zamenjave igralcev, zapisnikarko mizo  in statistiko. Barva po barvni karti proizvajalca.</t>
  </si>
  <si>
    <t xml:space="preserve">Voziček za prevoz in shranjevanje stolov  poz. 2.5. </t>
  </si>
  <si>
    <t>Kapaciteta vozička 54 kos zloženih stolov</t>
  </si>
  <si>
    <t>Pripomočki za zapisnikarsko mizo</t>
  </si>
  <si>
    <t>3.2.</t>
  </si>
  <si>
    <t>5.</t>
  </si>
  <si>
    <t xml:space="preserve">skladno S 46. členom  (standardi za zagotovitev kakovosti)  ZJN-2 </t>
  </si>
  <si>
    <t>1.</t>
  </si>
  <si>
    <t>1.1.</t>
  </si>
  <si>
    <t>1.2.</t>
  </si>
  <si>
    <t>OBVEZNE PRILOGE S KATERIMI PONUDNIK DOKAZUJE USPOSOBLJENOST IN JIH MORA PRILOŽITI V PONUDBI: potrdilo o skladnosti opreme s katerim se potrdi skladnost opreme z zahtevanimi standardom  z DIN EN 13814 izdan s strani pooblaščene, akreditirane organizacije</t>
  </si>
  <si>
    <t xml:space="preserve">stopnice do višine 1,40 m, širina 1,00 m, globina 50 cm , </t>
  </si>
  <si>
    <t>način povezovanja elementov in nog s klik sistemom</t>
  </si>
  <si>
    <t>izravnalne noge s nastavljivim vretenom:  cevi fi 48,3 mm, debeline 4 mm AL, nad 80 cm FE galvanizirano, noge spodaj zaščitene s trdo gumo</t>
  </si>
  <si>
    <t>ELEKTROPRIKLJUČKI</t>
  </si>
  <si>
    <t>Dodatni stoli okoli igrišča - namenjeni za 56 fotoreporterje, 100 kom za VIP. Barva po barvni skali proizvajalca.</t>
  </si>
  <si>
    <t>OPREMA SPREMLJAJOČIH PROSTOROV</t>
  </si>
  <si>
    <t>OPREMA PARTERJA OZ. IGRIŠČA</t>
  </si>
  <si>
    <t>II.</t>
  </si>
  <si>
    <t>Ogrodje stola iz dvojno valjanega jeklenega traku, povezava med sprednjimi in zadnjimi nogami, spodnji del nog opremljen s plastičnimi kapicami. Dimenzija sedežnega dela: globina 51 cm, širina 46 cm in višina 47 cm. Višina naslona : 84 cm. Zložen stol višina 100 cm, višina zloženega stola 4,5 cm, teža stola 6,6 kg. Sedež in naslonjalo oblazinjena, naslon ukrivljen in zagotavlja udobno sedenje.</t>
  </si>
  <si>
    <t>demontažni elementi moraja biti ustrezni za notranjo in zunanjo uporabo</t>
  </si>
  <si>
    <t>DEMONTAŽNI PODESTI ZA ZAPISNIKARJE, nivo 20 cm</t>
  </si>
  <si>
    <t>DEMONTAŽNI PODESTI ZA STATISTKO, nivo 60 cm</t>
  </si>
  <si>
    <t xml:space="preserve">širina elementa 2 m,  </t>
  </si>
  <si>
    <t>DEMONTAŽNI PODESTI ZA MEDIJE nivo 100, 120 in 140 cm</t>
  </si>
  <si>
    <t>OPREMA GARDEROB ZA ZAPOSLENE</t>
  </si>
  <si>
    <t>OPREMA SAVNE ZA ŠTIRI MESTA</t>
  </si>
  <si>
    <t>sestava elementa odra: aluminijasti okvir in vezana plošča , paneli morajo biti povezani z diagonalnimi vezmi, ki zagotavljajo stabilnost odra postavitve, višina elementa 12 cm</t>
  </si>
  <si>
    <t>OPREMA  ZA SHRANJEVANJE IN PREVOZ ELEMENTOV</t>
  </si>
  <si>
    <t>Zložljiv stol iz jeklenega ogrodja dim. 19 x 1,2 mm in sedalom in naslonom iz polipropilena. Povezava med sprednjimi in zadnjimi nogami, spodnji del noge opremljen z plastično kapico. Dimenzije sedežnega dela: globina 39 cm, širina 39 cm, višina  sedišča 45. Višina naslona: 87 cm. Teža stola 3,8 kg. Naslon z izrezom za lažjo postavitev. Sedišče z tremi odprtinami za vodno drenažo.</t>
  </si>
  <si>
    <t xml:space="preserve">* vrata z lesenim ročajem in okvirjem (210x79cm) ter luč sta iz kaljenega stekla, </t>
  </si>
  <si>
    <t>odpornega na visoke temperature.</t>
  </si>
  <si>
    <t xml:space="preserve">* 2x klop 60cm širine, ograjica za peč, senčilo za luč, naslonjalo, </t>
  </si>
  <si>
    <t>* peč 9 kW / digitalna zunanja regulacija+ kamenje</t>
  </si>
  <si>
    <t>OPREMA SPREJEMNICE, Pisarne IN ČAJNE KUHINJE</t>
  </si>
  <si>
    <t>* smrekovega opaža, folije in izolacijskega polnila. Debelina stene je 7cm</t>
  </si>
  <si>
    <t xml:space="preserve">* Multicup posoda iz nerjavečega jekla za eterična olja ali kristalno sol </t>
  </si>
  <si>
    <t>Finska savna dimenzije 210 x 240 x 220 cm  je sestavljena iz:</t>
  </si>
  <si>
    <t xml:space="preserve">* 2x vzglavnik, pohodna rešetka -vse iz lipe </t>
  </si>
  <si>
    <t xml:space="preserve">* 5-delni set za finsko savnanje( vedro z PVC vložkom, zajemalka, navodilo za savnanje, peščena ura, higro/termometer )  </t>
  </si>
  <si>
    <t>4.1.</t>
  </si>
  <si>
    <t>Kapaciteta vozička 50 kos zloženih stolov</t>
  </si>
  <si>
    <t>31-MEDIJSKI DELOVNI PROSTOR</t>
  </si>
  <si>
    <t>Garderobne omarice iz MAX plošč odporne proti vlagi in vodi. Dimenzija omaric 40 x 90 cm h, globina 50 cm. Omarice so kompletne s cilindrično ključavnico s ključem. Omarice se lahko postavlja segmentno (ena nad drugo, ena ob drugo)</t>
  </si>
  <si>
    <t>OBVEZNE PRILOGE S KATERIMI PONUDNIK DOKAZUJE USPOSOBLJENOST IN JIH MORA PRILOŽITI V PONUDBI: 1. potrdilo o skladnosti (certifikat) s katerimi se potrdi skladnost opreme  (poz. 2.1. do 2.3.)z zahtevanim ognjevarnim razredom M2 ali enakovredno</t>
  </si>
  <si>
    <t>OBVEZNE PRILOGE S KATERIMI PONUDNIK DOKAZUJE USPOSOBLJENOST IN JIH MORA PRILOŽITI V PONUDBI: 1. potrdilo o skladnosti (certifikat) s katerimi se potrdi skladnost opreme z zahtevanim standardom DIN 6878/1razredom.</t>
  </si>
  <si>
    <t>c. uveden sistem kakovosti ravnanja z okoljem</t>
  </si>
  <si>
    <t>Dobava prostostoječega ledomata, kapacitete do 70 kg ledu na dan,  25 kg ledu skladiščenja</t>
  </si>
  <si>
    <t xml:space="preserve">koš za smeti s pokrovom </t>
  </si>
  <si>
    <t>prostostoječi hladilnik, 120 literski, energetski razred A++)</t>
  </si>
  <si>
    <t xml:space="preserve">23  SOBA ZA POMOŽNE SODNIKE IN STATISTIČARJE </t>
  </si>
  <si>
    <t>OPREMA VIP 2. NADSTROPJE SEVERNE TRIBUNE</t>
  </si>
  <si>
    <t>kot 1</t>
  </si>
  <si>
    <t>priprava  komunikacijske in močnostne povezave do garderob igralcev (4x) in sodnikov (2 x)elektrike za  semaforji v garderobah</t>
  </si>
  <si>
    <t>blok čajne kuhinje cca 1 m, s štedilnikom, pomivalnim koritom in hladilnikom</t>
  </si>
  <si>
    <t>kotna garnitura klop</t>
  </si>
  <si>
    <t xml:space="preserve">miza </t>
  </si>
  <si>
    <t xml:space="preserve">stol </t>
  </si>
  <si>
    <t xml:space="preserve">Dobava omare standardnih dimenzij 80x39x220 cm, in dvokrilna vrata s cilindrično ključavnico </t>
  </si>
  <si>
    <t>širina elementa 1,5 m,  garnitura v sestavi</t>
  </si>
  <si>
    <t>element 200 X 100 CM, kos 4</t>
  </si>
  <si>
    <r>
      <t xml:space="preserve">POPIS DEL: ŠPORTNA OPREMA - </t>
    </r>
    <r>
      <rPr>
        <b/>
        <sz val="11"/>
        <color indexed="8"/>
        <rFont val="Arial Narrow"/>
        <family val="2"/>
        <charset val="238"/>
      </rPr>
      <t>NAKUP</t>
    </r>
  </si>
  <si>
    <t>element 200 x 50  CM, kos 4</t>
  </si>
  <si>
    <t>izravnalne noge s nastavljivi vretenom, višina 20 cm, kos 15</t>
  </si>
  <si>
    <t>element 200 X 100 CM, kos 16</t>
  </si>
  <si>
    <t>izravnalne noge s nastavljivi vretenom, višina 60 cm, kos 27</t>
  </si>
  <si>
    <t>element 100 cx 50 cm, kos 2</t>
  </si>
  <si>
    <t>element za stopnice dim. 100 x 39 cm, kos 2</t>
  </si>
  <si>
    <t>izravnalne noge s nastavljivi vretenom, višina 20 cm, kos 8</t>
  </si>
  <si>
    <t>izravnalne noge s nastavljivi vretenom, višina 40 cm, kos 4</t>
  </si>
  <si>
    <t>noga stopnice, višina 20 cm s podpornim vijakom za stopnice 39 mm, kos 4</t>
  </si>
  <si>
    <t>vezni člen za noge, kos 4</t>
  </si>
  <si>
    <t>garnitura za preprečitev prevnitve opreme z odra, kos 8</t>
  </si>
  <si>
    <t>element 200 X 100 cm, kos 42</t>
  </si>
  <si>
    <t>izravnalne noge s nastavljivi vretenom, višina 100 cm, kos 70</t>
  </si>
  <si>
    <t>noge stopnice, višina 40 CM, s podpornim vijakom za stopnice 39 mm, kos 9</t>
  </si>
  <si>
    <t>element 100 x 50 cm, kos 10</t>
  </si>
  <si>
    <t>izravnalne noge s nastavljivi vretenom, višina 60 cm, kos 4</t>
  </si>
  <si>
    <t>izravnalne noge s nastavljivi vretenom, višina 80 cm, kos 4</t>
  </si>
  <si>
    <t>izravnalne noge s nastavljivi vretenom,višina 100 cm, kos 4</t>
  </si>
  <si>
    <t>noga stopnice, višinea 20 cm s podpornim vijakom za stopnice 39 mm, kos 16</t>
  </si>
  <si>
    <t>garnitura za preprečitev prevnitve opreme z odra, kos 21</t>
  </si>
  <si>
    <t>element  200 X 100 cm, kos 42</t>
  </si>
  <si>
    <t>element 100 X 100 cm, kos 4</t>
  </si>
  <si>
    <t>izravnalne noge s nastavljivi vretenom, višina 120 cm, kos 52</t>
  </si>
  <si>
    <t>noge stopnice, višina 20 CM, s podpornim vijakom za stopnice 39 mm, kos 26</t>
  </si>
  <si>
    <t>izravnalne noge s nastavljivi vretenom, višina 140 cm, kos 52</t>
  </si>
  <si>
    <t>diagonalne povezave elementov iz kovinske cevi 48,3 x 4mm, dolžina 225 cm, kos 23</t>
  </si>
  <si>
    <t>diagonalne povezave elementov iz kovinske cevi 48,3 x 4mm, dolžina 240cm, 36</t>
  </si>
  <si>
    <t>vrtljiva spojka za diagonalne povezave, kos 118</t>
  </si>
  <si>
    <t>varnostna ograja 110 x 85 cm, kos 8</t>
  </si>
  <si>
    <t>varnostna ograja 110 x 185 cm, kos 25</t>
  </si>
  <si>
    <t xml:space="preserve">komplet za pritrditev ograje in povezanje, grt 1 </t>
  </si>
  <si>
    <t>varnostna ograja 100 cm, kos  4</t>
  </si>
  <si>
    <t>varnostna ograja višian 110 cm za 5 stopnic dim. 175 x 110 cm, kos 4</t>
  </si>
  <si>
    <t>plastično kolo, ki ne poškoduje parekta  in se  pritrdi na spodnji del elementa, fi 16 cm,  grt 16  (1 grt - 4 kolesa)</t>
  </si>
  <si>
    <t>Transportni voziček za noge, štiri kolesa fi 12,5 cm z zavoro, dimenzijsko ustrezno za shranjevanje nog po popisu, kos 10</t>
  </si>
  <si>
    <t>Transportni voziček za OGRAJE, štiri kolesa fi 12,5 cm z zavoro, dimenzijsko ustrezno za shranjevanje nog po popisu, kos 5</t>
  </si>
  <si>
    <t>element 100 X 100 cm, kos  4</t>
  </si>
  <si>
    <t>Voziček opremljen s plastičnimi kolesi. Dimenzija višina 157 cm, dolžina 110 cm, širina 46 cm</t>
  </si>
  <si>
    <t>Voziček opremljen s plastičnimi kolesi, premera 100 mm, 2 x premično kolo z zavoro, 2 x fiksno kolo. Dimenzija v dolžina 171 cm, višina 106 cm, širina 77 cm</t>
  </si>
  <si>
    <t>1.3.1.</t>
  </si>
  <si>
    <t>1.3.2.</t>
  </si>
  <si>
    <t>1.3.3.</t>
  </si>
  <si>
    <t>1.3.4.</t>
  </si>
  <si>
    <t>1.3.5.</t>
  </si>
  <si>
    <t>1.3.6.</t>
  </si>
  <si>
    <t>1.3.7.</t>
  </si>
  <si>
    <t>1.3.8.</t>
  </si>
  <si>
    <t>POVEZAVE ELEMENTOV</t>
  </si>
  <si>
    <t>Skupaj demontažni podesti za zapisnikarje, statistiko in medije POZ. 1.</t>
  </si>
  <si>
    <t>Skupaj sedeži in stoli POZ. 2.</t>
  </si>
  <si>
    <t>Skupaj oprema za uradne osebe POZ. 3.</t>
  </si>
  <si>
    <t>Skupaj izdelava elektroinštalacij in priklopov opreme POZ. 5.</t>
  </si>
  <si>
    <t xml:space="preserve">Dobava pisalne mize dim. 160x 70 cm na stabilnem in močnem kovinskem podnožju, mizna plošča izdelana iz iverice deb. min. 23mm, oplaščene z laminatom, robovi so zaprti s poliuretanom. Miza je opremljena z instalacijskimi kanali za električno, računalniško in telefonsko ožičenje. Miza ima premični kovinski predalnik s tremi predali in ključavnico. Barva laminata je podobna barvi naravnega lesa. </t>
  </si>
  <si>
    <t>Skupaj semaforji  POZ. 4.</t>
  </si>
  <si>
    <t>cena/EM</t>
  </si>
  <si>
    <t>Dobava kotne pisalne mize dim. 160x120 cm na stabilnem in močnem kovinskem podnožju, mizna plošča izdelana iz iverice deb. min. 23mm, oplaščene z laminatom, robovi so zaprti s poliuretanom. Miza je opremljena z instalacijskimi kanali za električno, računalniško in telefonsko ožičenje. Miza ima premični kovinski predalnik s tremi predali in ključavnico. Barva laminata je podobna barvi naravnega lesa. (soba za prvo pomoč in prostor za odvzem vzorcev)</t>
  </si>
  <si>
    <t xml:space="preserve">Dobava pisalne mize dim. 140x70 cm na stabilnem in močnem kovinskem podnožju, mizna plošča izdelana iz iverice deb. min. 23mm, oplaščene z laminatom, robovi so zaprti s poliuretanom. Miza je opremljena z instalacijskimi kanali za električno, računalniško in telefonsko ožičenje. Miza ima premični kovinski predalnik s tremi predali in ključavnico. Barva laminata je podobna barvi naravnega lesa. </t>
  </si>
  <si>
    <r>
      <t>Dobava pisalne mize dim. 120x70 cm na stabilnem in močnem kovinskem podnožju, mizna plošča izdelana iz iverice deb. min. 23mm, oplaščene z laminatom, robovi so zaprti s poliuretanom. Miza je opremljena z instalacijskimi kanali za električno, računalniško in telefonsko ožičenje. Miza ima premični</t>
    </r>
    <r>
      <rPr>
        <b/>
        <sz val="10"/>
        <rFont val="Arial Narrow"/>
        <family val="2"/>
        <charset val="238"/>
      </rPr>
      <t xml:space="preserve"> </t>
    </r>
    <r>
      <rPr>
        <sz val="10"/>
        <rFont val="Arial Narrow"/>
        <family val="2"/>
        <charset val="238"/>
      </rPr>
      <t xml:space="preserve">kovinski predalnik s tremi predali in ključavnico. Barva laminata je podobna barvi naravnega lesa. </t>
    </r>
  </si>
  <si>
    <r>
      <t>Dobava pisalne mize dim. 140x70 cm na stabilnem in močnem kovinskem podnožju, mizna plošča izdelana iz iverice deb. min. 23mm, oplaščene z laminatom, robovi so zaprti s poliuretanom. Miza je opremljena z instalacijskimi  kanali za električno, računalniško in telefonsko ožičenje. Miza ima premični</t>
    </r>
    <r>
      <rPr>
        <b/>
        <sz val="10"/>
        <rFont val="Arial Narrow"/>
        <family val="2"/>
        <charset val="238"/>
      </rPr>
      <t xml:space="preserve"> </t>
    </r>
    <r>
      <rPr>
        <sz val="10"/>
        <rFont val="Arial Narrow"/>
        <family val="2"/>
        <charset val="238"/>
      </rPr>
      <t xml:space="preserve">kovinski predalnik s tremi predali in ključavnico. Barva laminata je podobna barvi naravnega lesa. </t>
    </r>
  </si>
  <si>
    <t>Velikost se preveri na objetu.</t>
  </si>
  <si>
    <t>Semafor mora biti skladen z zahtevami FIBA in IIHF hokej na ledu</t>
  </si>
  <si>
    <t>defibrilator za oživljanje</t>
  </si>
  <si>
    <t>Garderobni boksi, ki so v nizu sestavljeni iz klopi z omarico (skrinjo) dimenzije 75x60x50 cm, naslonom višine 20 cm pritrjenim na steno in obešalom s kjukicami in policami (2x) za oblačila dim. 75x40 cm, zgornja polica je na  višini 240 cm, izdelan iz iverice, oplaščene z melaminsko folijo (iveral) debeline 18 mm, robovi so zaprti z ABS robnim trakom debeline 2mm v isti barvi kot osnovi material. Police so pritrjene na kovinske konzole privijačene v steno. Garderobni boks ima obešalne kljukice (4x). Sedežni del se dviguje (amortizerji), v njem je prostor za čevlje, v sprednji steni so prezračevalne odprtine. Garderobni boksi so med seboj povezani v niz glede na dolžino stene, pri pravokotnem stikovanju je izdelana le klp, ki zapira odprtino, naloni, obešala in police pa se nadaljujejo do vogala. Dolžine boksa z klopjo je potrebno prilogoditi obliki in dolžini stene v prostoru.  Leseni del klopi z omarico iz bukove vezane plošče. Barva po izboru projektanta ali investitorja.</t>
  </si>
  <si>
    <t>ponudnik mora zagotoviti tudi  stalno prisotnost strokovnjaka oz. serviserja za čas tekem EUROBARKET 2013.</t>
  </si>
  <si>
    <t>Dobava in montaža  pomožnega semaforja (informativni semafor) za slačilnice ekip, sodnikov ali v ostalih prostorih za javnost po dvorani. Semafor prikazuje čas igre v minutah in sekundah; točke 0 do 199. Semafor je zaščiten z zaščito iz polikarbonatnega stekla po DIN 18032-3. Semafor v skladu z elektro in elektro magnetnim standardom (EC in EMC). 
Dimenzije semaforja 700 x 400 mm. 
Vidljivost do 35 m.</t>
  </si>
  <si>
    <t>OBVEZNE PRILOGE S KATERIMI PONUDNIK DOKAZUJE USPOSOBLJENOST IN JIH MORA PRILOŽITI V PONUDBI; 1. Potrdilo FIBA  o ustreznosti opreme  -level 1  za glavni semafor in akcijske čase, 2. Potrdilo o skladnosti opreme s standardom   DIN 18032-3, 3. Ponudnik mora k ponudbi priložiti slikovne in tehnične podatke nudenih semforjev</t>
  </si>
  <si>
    <t>stol višine 76 cm, ogrodje iz kroma, sedišče iz plastike</t>
  </si>
  <si>
    <t>okrogla miza dim. Fi 90 cm, višine 72 cm, na stabilnem in monem kovinskem podnožju, mizna plošča izdelana iz iverice deb. Min. 23 mm, oplaščene z laminatom, robovi so zaprti s poliuretanom.</t>
  </si>
  <si>
    <t>okrogle visoke mize fi 70 cm, višina 105 cm</t>
  </si>
  <si>
    <t>stol, kovinsko ogrodje, sedišče iz plastike</t>
  </si>
  <si>
    <t>garderobna omara s klučavnico, višine 186 cm, širine 50 cm, globine 39 cm</t>
  </si>
  <si>
    <t>barva laminata je podobna barvi naravnega lesa.</t>
  </si>
  <si>
    <t>KOMENTATORSKE KABINE NA SEVERNI TRIBUNI</t>
  </si>
  <si>
    <t>5.2.</t>
  </si>
  <si>
    <t>5.3.</t>
  </si>
  <si>
    <t>5.4.</t>
  </si>
  <si>
    <t>5.5.</t>
  </si>
  <si>
    <t>5.6.</t>
  </si>
  <si>
    <t>5.7.</t>
  </si>
  <si>
    <t>5.8.</t>
  </si>
  <si>
    <t>5.9.</t>
  </si>
  <si>
    <t>5.9.1.</t>
  </si>
  <si>
    <t>5.9.2.</t>
  </si>
  <si>
    <t>5.9.3.</t>
  </si>
  <si>
    <t>5.9.4.</t>
  </si>
  <si>
    <t>5.10.</t>
  </si>
  <si>
    <t>5.11.</t>
  </si>
  <si>
    <t>5.12.</t>
  </si>
  <si>
    <t>5.13.</t>
  </si>
  <si>
    <t>SKUPAJ OPREMA</t>
  </si>
  <si>
    <t>Delovni pult  dolžine 2,7m širine 70cm, material iverna plošča debeline 23mm oplaščena z laminatom in s kovinskimi nogami</t>
  </si>
  <si>
    <t xml:space="preserve">Ponudnik mora k ponudbi  priložiti spričevala neodvisnih organov, ki potrjujejo,  da ima ponudnik zagotovljeno kakovost vezano na : </t>
  </si>
  <si>
    <t>1.4.</t>
  </si>
  <si>
    <t>1.5.</t>
  </si>
  <si>
    <t>varnostno antirefleksno polikarbonatno steklo, odporno na udarce žoge in ploščka, skladno z DIN 18032-3</t>
  </si>
  <si>
    <t>DODATKI ZA HOKEJ NA LEDU</t>
  </si>
  <si>
    <t>par indikatorjev za hokejske gole -  rdeča in zelena lučka, garnitura kontrolnih tipkovnic za hokej na ledu - glavni in 4 x za prekrške</t>
  </si>
  <si>
    <t>Dobava in montaža športnega semaforja dimenzij 6900x2900x90 mm. Semafor prilagojen za rokomet (prikazuje 14 imen igralcev). Semafor sestavljen iz 6 modulov, programiran za 14 različnih športov: rokomet, košarka, odbojka, tenis, namizni tenis, badminton, futsal, hokej na ledu. Semafor prikazuje: igralni čas v minutah in sekundah, zadnja minuta v 1/10 sekund, prištevanje ali odštevanje, točke od 0 do 199, periode, osebne napake ekipe in igralcev, 4x čas izključenih igralcev za hokej na ledu za vsako ekipo, 5 setov  odbojke,  sirena 118 dB/1m,  digitalni zapis imena ekipe in imen 14 igralcev, dosežene točke igralca, vidljivost 160m, kot gledanja min. 130º. Semafor je zaščiten z zaščito iz polikarbonatnog stekla. Zaščita proti vlagi : IP 22, FIBA certifikat level 1</t>
  </si>
  <si>
    <t>PONUDNIK UPOŠTEVA, DA SE SEMAFORJI NAJAMEJO (IN NISO PREDMET NAKUPA) - dobava in montaža konzole in namestitev akcijskih časov na najete koše</t>
  </si>
  <si>
    <t>PONUDNIK UPOŠTEVA, DA SE OPREMA ZA VZHODNO GARDEROBO POD SEVERNO TRIBUNO VGRADI PO IZVEDBI EUROBASKETA (V ČASU MED 15. IN 30. 9. 2013)</t>
  </si>
  <si>
    <t>PROJEKT: ŠPORTNA DVORANA PODMEŽAKLA - II. FAZA</t>
  </si>
  <si>
    <t>DEŽURSTVO (STALNA PRISOTNOST SERVISERJA, OPERATERJA)</t>
  </si>
  <si>
    <t>Dobavitelj zagotavlja dežurstvo (stalno prisotnost  serviserja oz. operaterja) za ves čas Evropskega prvenstva v košarki. Serviser oz. operater mora biti prisoten na vseh tekmah na način in v časovnem razdobju, ki omogoča takojšnje posredovanje ter servisiranje.</t>
  </si>
  <si>
    <t>Skupaj dežurstvo (stalna prisotnost serviserja, operaterja)</t>
  </si>
  <si>
    <t>REKAPITULACIJA ZA SKLOP 1 BREZ DDV</t>
  </si>
  <si>
    <t>DDV (20%)</t>
  </si>
  <si>
    <t>REKAPITULACIJA ZA SKLOP 1 Z DDV</t>
  </si>
  <si>
    <t>Skupaj oprema savne POZ. 6.</t>
  </si>
  <si>
    <t>SKUPAJ OPREMA SPREMLJAJOČIH PROSTOROV POZ. 5.</t>
  </si>
  <si>
    <t xml:space="preserve">SKUPAJ OPREMA SKLOP 2 Z DDV </t>
  </si>
  <si>
    <t>DDV 20%</t>
  </si>
  <si>
    <t>SKUPAJ OPREMA SKLOP 2 BREZ DDV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</si>
</sst>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.00"/>
    <numFmt numFmtId="165" formatCode="#,##0.00\ &quot;€&quot;"/>
  </numFmts>
  <fonts count="37" x14ac:knownFonts="1">
    <font>
      <sz val="10"/>
      <name val="Arial CE"/>
      <charset val="238"/>
    </font>
    <font>
      <sz val="10"/>
      <name val="Arial"/>
      <family val="2"/>
    </font>
    <font>
      <b/>
      <sz val="12"/>
      <color indexed="12"/>
      <name val="Arial CE"/>
      <charset val="238"/>
    </font>
    <font>
      <sz val="8"/>
      <name val="Arial CE"/>
      <family val="2"/>
      <charset val="238"/>
    </font>
    <font>
      <sz val="8"/>
      <name val="Arial CE"/>
      <charset val="238"/>
    </font>
    <font>
      <b/>
      <sz val="8"/>
      <name val="Arial CE"/>
      <charset val="238"/>
    </font>
    <font>
      <b/>
      <sz val="8"/>
      <name val="Arial CE"/>
      <family val="2"/>
      <charset val="238"/>
    </font>
    <font>
      <sz val="8"/>
      <color indexed="17"/>
      <name val="Arial CE"/>
      <family val="2"/>
      <charset val="238"/>
    </font>
    <font>
      <b/>
      <sz val="12"/>
      <color indexed="12"/>
      <name val="Arial CE"/>
      <family val="2"/>
      <charset val="238"/>
    </font>
    <font>
      <b/>
      <sz val="11"/>
      <color indexed="12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0"/>
      <name val="MS Sans Serif"/>
      <family val="2"/>
      <charset val="238"/>
    </font>
    <font>
      <sz val="10"/>
      <name val="MS Sans Serif"/>
      <family val="2"/>
      <charset val="238"/>
    </font>
    <font>
      <b/>
      <sz val="10"/>
      <color indexed="10"/>
      <name val="Arial Narrow"/>
      <family val="2"/>
      <charset val="238"/>
    </font>
    <font>
      <b/>
      <sz val="10"/>
      <color indexed="12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10"/>
      <color indexed="10"/>
      <name val="Arial Narrow"/>
      <family val="2"/>
      <charset val="238"/>
    </font>
    <font>
      <sz val="10"/>
      <color indexed="12"/>
      <name val="Arial Narrow"/>
      <family val="2"/>
      <charset val="238"/>
    </font>
    <font>
      <b/>
      <sz val="10"/>
      <color indexed="10"/>
      <name val="Arial Narrow"/>
      <family val="2"/>
      <charset val="238"/>
    </font>
    <font>
      <sz val="10"/>
      <color indexed="17"/>
      <name val="Arial Narrow"/>
      <family val="2"/>
      <charset val="238"/>
    </font>
    <font>
      <b/>
      <sz val="10"/>
      <color indexed="17"/>
      <name val="Arial Narrow"/>
      <family val="2"/>
      <charset val="238"/>
    </font>
    <font>
      <sz val="9"/>
      <name val="Arial"/>
      <family val="2"/>
      <charset val="238"/>
    </font>
    <font>
      <sz val="10"/>
      <color indexed="8"/>
      <name val="Arial Narrow"/>
      <family val="2"/>
      <charset val="238"/>
    </font>
    <font>
      <b/>
      <sz val="10"/>
      <color indexed="10"/>
      <name val="Arial Narrow"/>
      <family val="2"/>
      <charset val="238"/>
    </font>
    <font>
      <sz val="10"/>
      <color indexed="12"/>
      <name val="Arial CE"/>
      <charset val="238"/>
    </font>
    <font>
      <sz val="10"/>
      <color indexed="10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1"/>
      <color indexed="17"/>
      <name val="Arial CE"/>
      <family val="2"/>
      <charset val="238"/>
    </font>
    <font>
      <sz val="11"/>
      <name val="Arial CE"/>
      <family val="2"/>
      <charset val="238"/>
    </font>
    <font>
      <b/>
      <sz val="11"/>
      <color indexed="12"/>
      <name val="Arial Narrow"/>
      <family val="2"/>
      <charset val="238"/>
    </font>
    <font>
      <b/>
      <sz val="8"/>
      <color indexed="17"/>
      <name val="Arial CE"/>
      <family val="2"/>
      <charset val="238"/>
    </font>
    <font>
      <b/>
      <sz val="8"/>
      <color indexed="10"/>
      <name val="Arial CE"/>
      <charset val="238"/>
    </font>
    <font>
      <b/>
      <sz val="11"/>
      <color indexed="10"/>
      <name val="Arial Narrow"/>
      <family val="2"/>
      <charset val="238"/>
    </font>
    <font>
      <b/>
      <sz val="11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42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2" borderId="0"/>
    <xf numFmtId="164" fontId="23" fillId="0" borderId="0" applyBorder="0" applyProtection="0">
      <alignment horizontal="right" vertical="top" wrapText="1"/>
    </xf>
    <xf numFmtId="2" fontId="23" fillId="0" borderId="0" applyBorder="0" applyProtection="0">
      <alignment horizontal="right" vertical="top" wrapText="1"/>
    </xf>
    <xf numFmtId="0" fontId="12" fillId="0" borderId="0" applyNumberFormat="0" applyFont="0" applyFill="0" applyBorder="0" applyAlignment="0" applyProtection="0">
      <alignment vertical="top"/>
    </xf>
    <xf numFmtId="0" fontId="13" fillId="0" borderId="0" applyNumberFormat="0" applyFont="0" applyFill="0" applyBorder="0" applyAlignment="0" applyProtection="0">
      <alignment vertical="top"/>
    </xf>
    <xf numFmtId="0" fontId="23" fillId="0" borderId="0" applyNumberFormat="0" applyBorder="0" applyProtection="0">
      <alignment horizontal="left" vertical="top" wrapText="1"/>
    </xf>
    <xf numFmtId="0" fontId="23" fillId="0" borderId="0" applyBorder="0" applyProtection="0">
      <alignment horizontal="left" vertical="top" wrapText="1"/>
    </xf>
  </cellStyleXfs>
  <cellXfs count="222">
    <xf numFmtId="0" fontId="0" fillId="0" borderId="0" xfId="0" applyFill="1"/>
    <xf numFmtId="0" fontId="3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horizontal="center" vertical="top"/>
    </xf>
    <xf numFmtId="0" fontId="7" fillId="0" borderId="0" xfId="0" applyNumberFormat="1" applyFont="1" applyFill="1" applyBorder="1" applyAlignment="1" applyProtection="1">
      <alignment vertical="top"/>
    </xf>
    <xf numFmtId="0" fontId="8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Font="1" applyFill="1"/>
    <xf numFmtId="0" fontId="9" fillId="0" borderId="0" xfId="0" applyNumberFormat="1" applyFont="1" applyFill="1" applyBorder="1" applyAlignment="1" applyProtection="1">
      <alignment horizontal="left" vertical="top"/>
    </xf>
    <xf numFmtId="0" fontId="0" fillId="0" borderId="0" xfId="0" applyFill="1" applyAlignment="1"/>
    <xf numFmtId="0" fontId="16" fillId="0" borderId="1" xfId="0" applyNumberFormat="1" applyFont="1" applyFill="1" applyBorder="1" applyAlignment="1" applyProtection="1">
      <alignment horizontal="center" vertical="center"/>
    </xf>
    <xf numFmtId="0" fontId="16" fillId="0" borderId="1" xfId="0" applyNumberFormat="1" applyFont="1" applyFill="1" applyBorder="1" applyAlignment="1" applyProtection="1">
      <alignment horizontal="center" vertical="center" wrapText="1"/>
    </xf>
    <xf numFmtId="0" fontId="15" fillId="0" borderId="2" xfId="0" applyNumberFormat="1" applyFont="1" applyFill="1" applyBorder="1" applyAlignment="1" applyProtection="1">
      <alignment horizontal="left" vertical="center"/>
    </xf>
    <xf numFmtId="4" fontId="16" fillId="0" borderId="1" xfId="0" applyNumberFormat="1" applyFont="1" applyFill="1" applyBorder="1" applyAlignment="1" applyProtection="1">
      <alignment horizontal="center" vertical="center"/>
      <protection locked="0"/>
    </xf>
    <xf numFmtId="0" fontId="15" fillId="0" borderId="3" xfId="0" applyNumberFormat="1" applyFont="1" applyFill="1" applyBorder="1" applyAlignment="1" applyProtection="1">
      <alignment horizontal="left" vertical="top"/>
    </xf>
    <xf numFmtId="0" fontId="16" fillId="0" borderId="3" xfId="0" applyNumberFormat="1" applyFont="1" applyFill="1" applyBorder="1" applyAlignment="1" applyProtection="1">
      <alignment vertical="top" wrapText="1"/>
      <protection locked="0"/>
    </xf>
    <xf numFmtId="0" fontId="17" fillId="0" borderId="3" xfId="0" applyNumberFormat="1" applyFont="1" applyFill="1" applyBorder="1" applyAlignment="1" applyProtection="1">
      <alignment vertical="top" wrapText="1"/>
      <protection locked="0"/>
    </xf>
    <xf numFmtId="0" fontId="17" fillId="0" borderId="3" xfId="0" applyNumberFormat="1" applyFont="1" applyFill="1" applyBorder="1" applyAlignment="1" applyProtection="1">
      <alignment horizontal="justify" vertical="top" wrapText="1"/>
      <protection locked="0"/>
    </xf>
    <xf numFmtId="0" fontId="17" fillId="0" borderId="3" xfId="0" applyFont="1" applyFill="1" applyBorder="1" applyAlignment="1" applyProtection="1">
      <alignment horizontal="justify" vertical="top" wrapText="1"/>
      <protection locked="0"/>
    </xf>
    <xf numFmtId="0" fontId="16" fillId="0" borderId="3" xfId="0" applyFont="1" applyFill="1" applyBorder="1" applyAlignment="1" applyProtection="1">
      <alignment horizontal="justify" vertical="top" wrapText="1"/>
      <protection locked="0"/>
    </xf>
    <xf numFmtId="0" fontId="20" fillId="0" borderId="3" xfId="0" applyFont="1" applyFill="1" applyBorder="1" applyAlignment="1" applyProtection="1">
      <alignment vertical="top" wrapText="1"/>
      <protection locked="0"/>
    </xf>
    <xf numFmtId="0" fontId="17" fillId="0" borderId="3" xfId="0" applyNumberFormat="1" applyFont="1" applyFill="1" applyBorder="1" applyAlignment="1" applyProtection="1">
      <alignment horizontal="left" vertical="top"/>
    </xf>
    <xf numFmtId="0" fontId="21" fillId="0" borderId="3" xfId="0" applyNumberFormat="1" applyFont="1" applyFill="1" applyBorder="1" applyAlignment="1" applyProtection="1">
      <alignment horizontal="left" vertical="top"/>
    </xf>
    <xf numFmtId="0" fontId="15" fillId="0" borderId="0" xfId="0" applyNumberFormat="1" applyFont="1" applyFill="1" applyBorder="1" applyAlignment="1" applyProtection="1">
      <alignment horizontal="left" vertical="top"/>
    </xf>
    <xf numFmtId="4" fontId="17" fillId="0" borderId="0" xfId="0" applyNumberFormat="1" applyFont="1" applyFill="1" applyBorder="1" applyAlignment="1" applyProtection="1">
      <alignment vertical="top"/>
    </xf>
    <xf numFmtId="0" fontId="17" fillId="0" borderId="0" xfId="0" applyNumberFormat="1" applyFont="1" applyFill="1" applyBorder="1" applyAlignment="1" applyProtection="1">
      <alignment vertical="top"/>
    </xf>
    <xf numFmtId="0" fontId="17" fillId="0" borderId="3" xfId="4" applyNumberFormat="1" applyFont="1" applyFill="1" applyBorder="1" applyAlignment="1" applyProtection="1">
      <alignment vertical="top" wrapText="1"/>
    </xf>
    <xf numFmtId="0" fontId="17" fillId="0" borderId="0" xfId="0" applyNumberFormat="1" applyFont="1" applyFill="1" applyBorder="1" applyAlignment="1" applyProtection="1">
      <alignment horizontal="justify" vertical="top" wrapText="1"/>
      <protection locked="0"/>
    </xf>
    <xf numFmtId="0" fontId="17" fillId="0" borderId="3" xfId="3" applyFont="1" applyFill="1" applyBorder="1" applyAlignment="1">
      <alignment horizontal="justify" vertical="top" wrapText="1"/>
    </xf>
    <xf numFmtId="0" fontId="17" fillId="0" borderId="3" xfId="5" applyFont="1" applyFill="1" applyBorder="1">
      <alignment horizontal="left" vertical="top" wrapText="1"/>
    </xf>
    <xf numFmtId="0" fontId="25" fillId="0" borderId="0" xfId="0" applyNumberFormat="1" applyFont="1" applyFill="1" applyBorder="1" applyAlignment="1" applyProtection="1">
      <alignment vertical="center" wrapText="1"/>
    </xf>
    <xf numFmtId="0" fontId="17" fillId="0" borderId="3" xfId="0" applyNumberFormat="1" applyFont="1" applyFill="1" applyBorder="1" applyAlignment="1" applyProtection="1">
      <alignment vertical="center" wrapText="1"/>
    </xf>
    <xf numFmtId="0" fontId="16" fillId="0" borderId="0" xfId="0" applyNumberFormat="1" applyFont="1" applyFill="1" applyBorder="1" applyAlignment="1" applyProtection="1">
      <alignment horizontal="left" vertical="top"/>
    </xf>
    <xf numFmtId="0" fontId="16" fillId="0" borderId="3" xfId="0" applyNumberFormat="1" applyFont="1" applyFill="1" applyBorder="1" applyAlignment="1" applyProtection="1">
      <alignment vertical="center" wrapText="1"/>
    </xf>
    <xf numFmtId="0" fontId="17" fillId="0" borderId="3" xfId="6" applyFont="1" applyFill="1" applyBorder="1">
      <alignment horizontal="left" vertical="top" wrapText="1"/>
    </xf>
    <xf numFmtId="0" fontId="17" fillId="0" borderId="3" xfId="0" applyFont="1" applyFill="1" applyBorder="1" applyAlignment="1">
      <alignment vertical="center"/>
    </xf>
    <xf numFmtId="0" fontId="16" fillId="0" borderId="3" xfId="0" applyFont="1" applyFill="1" applyBorder="1" applyAlignment="1">
      <alignment vertical="center"/>
    </xf>
    <xf numFmtId="0" fontId="17" fillId="0" borderId="3" xfId="6" applyFont="1" applyFill="1" applyBorder="1" applyAlignment="1">
      <alignment horizontal="left" vertical="top" wrapText="1"/>
    </xf>
    <xf numFmtId="0" fontId="17" fillId="0" borderId="3" xfId="0" applyNumberFormat="1" applyFont="1" applyFill="1" applyBorder="1" applyAlignment="1" applyProtection="1">
      <alignment horizontal="justify" vertical="distributed" wrapText="1"/>
      <protection locked="0"/>
    </xf>
    <xf numFmtId="0" fontId="16" fillId="0" borderId="3" xfId="3" applyFont="1" applyFill="1" applyBorder="1" applyAlignment="1">
      <alignment horizontal="justify" vertical="top" wrapText="1"/>
    </xf>
    <xf numFmtId="0" fontId="16" fillId="0" borderId="3" xfId="3" applyNumberFormat="1" applyFont="1" applyFill="1" applyBorder="1" applyAlignment="1" applyProtection="1">
      <alignment horizontal="left" vertical="justify" wrapText="1"/>
    </xf>
    <xf numFmtId="0" fontId="8" fillId="0" borderId="3" xfId="0" applyNumberFormat="1" applyFont="1" applyFill="1" applyBorder="1" applyAlignment="1" applyProtection="1">
      <alignment horizontal="left" vertical="top"/>
    </xf>
    <xf numFmtId="0" fontId="3" fillId="0" borderId="3" xfId="0" applyNumberFormat="1" applyFont="1" applyFill="1" applyBorder="1" applyAlignment="1" applyProtection="1">
      <alignment vertical="center" wrapText="1"/>
    </xf>
    <xf numFmtId="0" fontId="16" fillId="0" borderId="3" xfId="6" applyFont="1" applyFill="1" applyBorder="1">
      <alignment horizontal="left" vertical="top" wrapText="1"/>
    </xf>
    <xf numFmtId="0" fontId="16" fillId="0" borderId="3" xfId="0" applyFont="1" applyFill="1" applyBorder="1" applyAlignment="1">
      <alignment vertical="distributed"/>
    </xf>
    <xf numFmtId="0" fontId="3" fillId="0" borderId="0" xfId="0" applyNumberFormat="1" applyFont="1" applyFill="1" applyBorder="1" applyAlignment="1" applyProtection="1">
      <alignment vertical="top" wrapText="1"/>
    </xf>
    <xf numFmtId="0" fontId="17" fillId="0" borderId="3" xfId="0" applyFont="1" applyFill="1" applyBorder="1" applyAlignment="1">
      <alignment vertical="distributed"/>
    </xf>
    <xf numFmtId="0" fontId="16" fillId="0" borderId="3" xfId="0" applyNumberFormat="1" applyFont="1" applyFill="1" applyBorder="1" applyAlignment="1" applyProtection="1">
      <alignment vertical="top"/>
    </xf>
    <xf numFmtId="0" fontId="16" fillId="0" borderId="3" xfId="3" applyNumberFormat="1" applyFont="1" applyFill="1" applyBorder="1" applyAlignment="1" applyProtection="1">
      <alignment vertical="justify" wrapText="1"/>
    </xf>
    <xf numFmtId="0" fontId="16" fillId="0" borderId="3" xfId="3" applyNumberFormat="1" applyFont="1" applyFill="1" applyBorder="1" applyAlignment="1" applyProtection="1">
      <alignment vertical="top" wrapText="1"/>
    </xf>
    <xf numFmtId="4" fontId="11" fillId="0" borderId="0" xfId="0" applyNumberFormat="1" applyFont="1" applyFill="1" applyBorder="1" applyAlignment="1" applyProtection="1">
      <alignment vertical="center"/>
    </xf>
    <xf numFmtId="14" fontId="11" fillId="0" borderId="0" xfId="0" applyNumberFormat="1" applyFont="1" applyFill="1" applyBorder="1" applyAlignment="1" applyProtection="1">
      <alignment horizontal="right" vertical="center"/>
    </xf>
    <xf numFmtId="4" fontId="3" fillId="0" borderId="0" xfId="0" applyNumberFormat="1" applyFont="1" applyFill="1" applyBorder="1" applyAlignment="1" applyProtection="1">
      <alignment vertical="center"/>
    </xf>
    <xf numFmtId="0" fontId="27" fillId="0" borderId="3" xfId="0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11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" fontId="11" fillId="0" borderId="0" xfId="0" applyNumberFormat="1" applyFont="1" applyFill="1" applyBorder="1" applyAlignment="1" applyProtection="1">
      <alignment horizontal="center" vertical="center" wrapText="1"/>
    </xf>
    <xf numFmtId="1" fontId="16" fillId="0" borderId="1" xfId="0" applyNumberFormat="1" applyFont="1" applyFill="1" applyBorder="1" applyAlignment="1" applyProtection="1">
      <alignment horizontal="center" vertical="center" wrapText="1"/>
    </xf>
    <xf numFmtId="1" fontId="3" fillId="0" borderId="0" xfId="0" applyNumberFormat="1" applyFont="1" applyFill="1" applyBorder="1" applyAlignment="1" applyProtection="1">
      <alignment horizontal="center" vertical="center" wrapText="1"/>
    </xf>
    <xf numFmtId="0" fontId="16" fillId="0" borderId="3" xfId="0" applyNumberFormat="1" applyFont="1" applyFill="1" applyBorder="1" applyAlignment="1" applyProtection="1">
      <alignment horizontal="left" vertical="top"/>
    </xf>
    <xf numFmtId="4" fontId="15" fillId="0" borderId="3" xfId="0" applyNumberFormat="1" applyFont="1" applyFill="1" applyBorder="1" applyAlignment="1" applyProtection="1">
      <alignment vertical="top"/>
    </xf>
    <xf numFmtId="0" fontId="19" fillId="0" borderId="3" xfId="0" applyNumberFormat="1" applyFont="1" applyFill="1" applyBorder="1" applyAlignment="1" applyProtection="1">
      <alignment horizontal="left" vertical="top"/>
    </xf>
    <xf numFmtId="0" fontId="15" fillId="0" borderId="4" xfId="0" applyNumberFormat="1" applyFont="1" applyFill="1" applyBorder="1" applyAlignment="1" applyProtection="1">
      <alignment horizontal="left" vertical="top"/>
    </xf>
    <xf numFmtId="0" fontId="16" fillId="0" borderId="3" xfId="0" applyNumberFormat="1" applyFont="1" applyFill="1" applyBorder="1" applyAlignment="1" applyProtection="1">
      <alignment horizontal="center" vertical="top"/>
    </xf>
    <xf numFmtId="1" fontId="16" fillId="0" borderId="3" xfId="0" applyNumberFormat="1" applyFont="1" applyFill="1" applyBorder="1" applyAlignment="1" applyProtection="1">
      <alignment horizontal="center" vertical="top" wrapText="1"/>
    </xf>
    <xf numFmtId="4" fontId="16" fillId="0" borderId="3" xfId="0" applyNumberFormat="1" applyFont="1" applyFill="1" applyBorder="1" applyAlignment="1" applyProtection="1">
      <alignment horizontal="center" vertical="top"/>
    </xf>
    <xf numFmtId="0" fontId="17" fillId="0" borderId="3" xfId="0" applyNumberFormat="1" applyFont="1" applyFill="1" applyBorder="1" applyAlignment="1" applyProtection="1">
      <alignment horizontal="center" vertical="top"/>
    </xf>
    <xf numFmtId="1" fontId="17" fillId="0" borderId="3" xfId="0" applyNumberFormat="1" applyFont="1" applyFill="1" applyBorder="1" applyAlignment="1" applyProtection="1">
      <alignment horizontal="center" vertical="top" wrapText="1"/>
    </xf>
    <xf numFmtId="4" fontId="17" fillId="0" borderId="3" xfId="0" applyNumberFormat="1" applyFont="1" applyFill="1" applyBorder="1" applyAlignment="1" applyProtection="1">
      <alignment vertical="top"/>
    </xf>
    <xf numFmtId="0" fontId="18" fillId="0" borderId="3" xfId="0" applyNumberFormat="1" applyFont="1" applyFill="1" applyBorder="1" applyAlignment="1" applyProtection="1">
      <alignment horizontal="center" vertical="top"/>
    </xf>
    <xf numFmtId="1" fontId="18" fillId="0" borderId="3" xfId="0" applyNumberFormat="1" applyFont="1" applyFill="1" applyBorder="1" applyAlignment="1">
      <alignment horizontal="center" vertical="top" wrapText="1"/>
    </xf>
    <xf numFmtId="4" fontId="17" fillId="0" borderId="3" xfId="0" applyNumberFormat="1" applyFont="1" applyFill="1" applyBorder="1" applyAlignment="1">
      <alignment vertical="top"/>
    </xf>
    <xf numFmtId="1" fontId="17" fillId="0" borderId="3" xfId="0" applyNumberFormat="1" applyFont="1" applyFill="1" applyBorder="1" applyAlignment="1">
      <alignment horizontal="center" vertical="top" wrapText="1"/>
    </xf>
    <xf numFmtId="1" fontId="17" fillId="0" borderId="4" xfId="0" applyNumberFormat="1" applyFont="1" applyFill="1" applyBorder="1" applyAlignment="1">
      <alignment horizontal="center" vertical="top" wrapText="1"/>
    </xf>
    <xf numFmtId="4" fontId="17" fillId="0" borderId="4" xfId="0" applyNumberFormat="1" applyFont="1" applyFill="1" applyBorder="1" applyAlignment="1">
      <alignment vertical="top"/>
    </xf>
    <xf numFmtId="4" fontId="16" fillId="3" borderId="1" xfId="0" applyNumberFormat="1" applyFont="1" applyFill="1" applyBorder="1" applyAlignment="1">
      <alignment vertical="top"/>
    </xf>
    <xf numFmtId="1" fontId="18" fillId="0" borderId="3" xfId="0" applyNumberFormat="1" applyFont="1" applyFill="1" applyBorder="1" applyAlignment="1" applyProtection="1">
      <alignment horizontal="center" vertical="top" wrapText="1"/>
    </xf>
    <xf numFmtId="4" fontId="16" fillId="3" borderId="5" xfId="0" applyNumberFormat="1" applyFont="1" applyFill="1" applyBorder="1" applyAlignment="1">
      <alignment vertical="top"/>
    </xf>
    <xf numFmtId="1" fontId="16" fillId="0" borderId="3" xfId="0" applyNumberFormat="1" applyFont="1" applyFill="1" applyBorder="1" applyAlignment="1" applyProtection="1">
      <alignment horizontal="center" vertical="top"/>
    </xf>
    <xf numFmtId="4" fontId="17" fillId="0" borderId="3" xfId="0" applyNumberFormat="1" applyFont="1" applyFill="1" applyBorder="1" applyAlignment="1">
      <alignment horizontal="right" vertical="top"/>
    </xf>
    <xf numFmtId="1" fontId="17" fillId="0" borderId="3" xfId="0" applyNumberFormat="1" applyFont="1" applyFill="1" applyBorder="1" applyAlignment="1" applyProtection="1">
      <alignment horizontal="center" vertical="top"/>
    </xf>
    <xf numFmtId="0" fontId="17" fillId="0" borderId="3" xfId="0" applyNumberFormat="1" applyFont="1" applyFill="1" applyBorder="1" applyAlignment="1" applyProtection="1">
      <alignment vertical="top"/>
    </xf>
    <xf numFmtId="2" fontId="17" fillId="0" borderId="3" xfId="2" applyFont="1" applyFill="1" applyBorder="1" applyAlignment="1">
      <alignment horizontal="center" vertical="top" wrapText="1"/>
    </xf>
    <xf numFmtId="1" fontId="17" fillId="0" borderId="3" xfId="2" applyNumberFormat="1" applyFont="1" applyFill="1" applyBorder="1" applyAlignment="1">
      <alignment horizontal="center" vertical="top" wrapText="1"/>
    </xf>
    <xf numFmtId="164" fontId="17" fillId="0" borderId="3" xfId="1" applyFont="1" applyFill="1" applyBorder="1" applyAlignment="1">
      <alignment horizontal="right" vertical="top" wrapText="1"/>
    </xf>
    <xf numFmtId="0" fontId="3" fillId="0" borderId="3" xfId="0" applyNumberFormat="1" applyFont="1" applyFill="1" applyBorder="1" applyAlignment="1" applyProtection="1">
      <alignment horizontal="center" vertical="top"/>
    </xf>
    <xf numFmtId="1" fontId="3" fillId="0" borderId="3" xfId="0" applyNumberFormat="1" applyFont="1" applyFill="1" applyBorder="1" applyAlignment="1" applyProtection="1">
      <alignment horizontal="center" vertical="top" wrapText="1"/>
    </xf>
    <xf numFmtId="4" fontId="3" fillId="0" borderId="3" xfId="0" applyNumberFormat="1" applyFont="1" applyFill="1" applyBorder="1" applyAlignment="1" applyProtection="1">
      <alignment vertical="top"/>
    </xf>
    <xf numFmtId="0" fontId="29" fillId="0" borderId="3" xfId="0" applyFont="1" applyFill="1" applyBorder="1" applyAlignment="1" applyProtection="1">
      <alignment horizontal="justify" vertical="top" wrapText="1"/>
      <protection locked="0"/>
    </xf>
    <xf numFmtId="49" fontId="16" fillId="0" borderId="3" xfId="0" applyNumberFormat="1" applyFont="1" applyFill="1" applyBorder="1" applyAlignment="1" applyProtection="1">
      <alignment horizontal="left" vertical="top" wrapText="1"/>
    </xf>
    <xf numFmtId="1" fontId="29" fillId="0" borderId="3" xfId="0" applyNumberFormat="1" applyFont="1" applyFill="1" applyBorder="1" applyAlignment="1" applyProtection="1">
      <alignment horizontal="center" vertical="top" wrapText="1"/>
    </xf>
    <xf numFmtId="0" fontId="9" fillId="0" borderId="3" xfId="0" applyNumberFormat="1" applyFont="1" applyFill="1" applyBorder="1" applyAlignment="1" applyProtection="1">
      <alignment horizontal="justify" vertical="top" wrapText="1"/>
      <protection locked="0"/>
    </xf>
    <xf numFmtId="0" fontId="9" fillId="0" borderId="3" xfId="0" applyNumberFormat="1" applyFont="1" applyFill="1" applyBorder="1" applyAlignment="1" applyProtection="1">
      <alignment horizontal="left" vertical="top"/>
    </xf>
    <xf numFmtId="49" fontId="9" fillId="0" borderId="3" xfId="0" applyNumberFormat="1" applyFont="1" applyFill="1" applyBorder="1" applyAlignment="1" applyProtection="1">
      <alignment horizontal="left" vertical="top" wrapText="1"/>
    </xf>
    <xf numFmtId="0" fontId="9" fillId="0" borderId="3" xfId="0" applyNumberFormat="1" applyFont="1" applyFill="1" applyBorder="1" applyAlignment="1" applyProtection="1">
      <alignment vertical="top" wrapText="1"/>
      <protection locked="0"/>
    </xf>
    <xf numFmtId="0" fontId="10" fillId="0" borderId="3" xfId="0" applyNumberFormat="1" applyFont="1" applyFill="1" applyBorder="1" applyAlignment="1" applyProtection="1">
      <alignment horizontal="center" vertical="top"/>
    </xf>
    <xf numFmtId="1" fontId="10" fillId="0" borderId="3" xfId="0" applyNumberFormat="1" applyFont="1" applyFill="1" applyBorder="1" applyAlignment="1" applyProtection="1">
      <alignment horizontal="center" vertical="top" wrapText="1"/>
    </xf>
    <xf numFmtId="4" fontId="11" fillId="0" borderId="3" xfId="0" applyNumberFormat="1" applyFont="1" applyFill="1" applyBorder="1" applyAlignment="1">
      <alignment vertical="top"/>
    </xf>
    <xf numFmtId="4" fontId="9" fillId="0" borderId="3" xfId="0" applyNumberFormat="1" applyFont="1" applyFill="1" applyBorder="1" applyAlignment="1" applyProtection="1">
      <alignment vertical="top"/>
    </xf>
    <xf numFmtId="0" fontId="30" fillId="0" borderId="0" xfId="0" applyNumberFormat="1" applyFont="1" applyFill="1" applyBorder="1" applyAlignment="1" applyProtection="1">
      <alignment vertical="top"/>
    </xf>
    <xf numFmtId="1" fontId="10" fillId="0" borderId="3" xfId="0" applyNumberFormat="1" applyFont="1" applyFill="1" applyBorder="1" applyAlignment="1" applyProtection="1">
      <alignment horizontal="center" vertical="top"/>
    </xf>
    <xf numFmtId="4" fontId="11" fillId="0" borderId="3" xfId="0" applyNumberFormat="1" applyFont="1" applyFill="1" applyBorder="1" applyAlignment="1">
      <alignment horizontal="right" vertical="top"/>
    </xf>
    <xf numFmtId="0" fontId="11" fillId="0" borderId="3" xfId="0" applyNumberFormat="1" applyFont="1" applyFill="1" applyBorder="1" applyAlignment="1" applyProtection="1">
      <alignment horizontal="center" vertical="top"/>
    </xf>
    <xf numFmtId="1" fontId="11" fillId="0" borderId="3" xfId="0" applyNumberFormat="1" applyFont="1" applyFill="1" applyBorder="1" applyAlignment="1" applyProtection="1">
      <alignment horizontal="center" vertical="top" wrapText="1"/>
    </xf>
    <xf numFmtId="4" fontId="11" fillId="0" borderId="3" xfId="0" applyNumberFormat="1" applyFont="1" applyFill="1" applyBorder="1" applyAlignment="1" applyProtection="1">
      <alignment vertical="top"/>
    </xf>
    <xf numFmtId="0" fontId="31" fillId="0" borderId="0" xfId="0" applyNumberFormat="1" applyFont="1" applyFill="1" applyBorder="1" applyAlignment="1" applyProtection="1">
      <alignment vertical="top"/>
    </xf>
    <xf numFmtId="0" fontId="9" fillId="0" borderId="3" xfId="0" applyNumberFormat="1" applyFont="1" applyFill="1" applyBorder="1" applyAlignment="1" applyProtection="1">
      <alignment vertical="top"/>
    </xf>
    <xf numFmtId="0" fontId="11" fillId="0" borderId="0" xfId="0" applyNumberFormat="1" applyFont="1" applyFill="1" applyBorder="1" applyAlignment="1" applyProtection="1">
      <alignment vertical="top"/>
    </xf>
    <xf numFmtId="0" fontId="16" fillId="0" borderId="3" xfId="0" applyNumberFormat="1" applyFont="1" applyFill="1" applyBorder="1" applyAlignment="1" applyProtection="1">
      <alignment vertical="top" wrapText="1"/>
    </xf>
    <xf numFmtId="0" fontId="32" fillId="0" borderId="3" xfId="0" applyNumberFormat="1" applyFont="1" applyFill="1" applyBorder="1" applyAlignment="1" applyProtection="1">
      <alignment vertical="center" wrapText="1"/>
    </xf>
    <xf numFmtId="49" fontId="10" fillId="0" borderId="0" xfId="0" applyNumberFormat="1" applyFont="1" applyFill="1" applyBorder="1" applyAlignment="1" applyProtection="1">
      <alignment horizontal="left" vertical="top" wrapText="1"/>
    </xf>
    <xf numFmtId="49" fontId="16" fillId="0" borderId="1" xfId="0" applyNumberFormat="1" applyFont="1" applyFill="1" applyBorder="1" applyAlignment="1" applyProtection="1">
      <alignment horizontal="left" vertical="top" wrapText="1"/>
    </xf>
    <xf numFmtId="49" fontId="17" fillId="0" borderId="3" xfId="0" applyNumberFormat="1" applyFont="1" applyFill="1" applyBorder="1" applyAlignment="1" applyProtection="1">
      <alignment horizontal="left" vertical="top" wrapText="1"/>
    </xf>
    <xf numFmtId="49" fontId="18" fillId="0" borderId="3" xfId="0" applyNumberFormat="1" applyFont="1" applyFill="1" applyBorder="1" applyAlignment="1" applyProtection="1">
      <alignment horizontal="left" vertical="top" wrapText="1"/>
    </xf>
    <xf numFmtId="49" fontId="17" fillId="0" borderId="4" xfId="0" applyNumberFormat="1" applyFont="1" applyFill="1" applyBorder="1" applyAlignment="1" applyProtection="1">
      <alignment horizontal="left" vertical="top" wrapText="1"/>
    </xf>
    <xf numFmtId="49" fontId="14" fillId="0" borderId="3" xfId="0" applyNumberFormat="1" applyFont="1" applyFill="1" applyBorder="1" applyAlignment="1" applyProtection="1">
      <alignment horizontal="left" vertical="top" wrapText="1"/>
    </xf>
    <xf numFmtId="49" fontId="9" fillId="0" borderId="3" xfId="0" applyNumberFormat="1" applyFont="1" applyFill="1" applyBorder="1" applyAlignment="1" applyProtection="1">
      <alignment horizontal="left" vertical="top"/>
    </xf>
    <xf numFmtId="49" fontId="17" fillId="0" borderId="3" xfId="0" applyNumberFormat="1" applyFont="1" applyFill="1" applyBorder="1" applyAlignment="1" applyProtection="1">
      <alignment horizontal="left" vertical="top"/>
    </xf>
    <xf numFmtId="0" fontId="26" fillId="0" borderId="0" xfId="0" applyNumberFormat="1" applyFont="1" applyFill="1" applyBorder="1" applyAlignment="1" applyProtection="1">
      <alignment horizontal="left" vertical="top"/>
    </xf>
    <xf numFmtId="49" fontId="21" fillId="0" borderId="3" xfId="0" applyNumberFormat="1" applyFont="1" applyFill="1" applyBorder="1" applyAlignment="1" applyProtection="1">
      <alignment horizontal="left" vertical="top"/>
    </xf>
    <xf numFmtId="49" fontId="22" fillId="0" borderId="3" xfId="0" applyNumberFormat="1" applyFont="1" applyFill="1" applyBorder="1" applyAlignment="1" applyProtection="1">
      <alignment horizontal="left" vertical="top"/>
    </xf>
    <xf numFmtId="4" fontId="17" fillId="0" borderId="3" xfId="0" applyNumberFormat="1" applyFont="1" applyFill="1" applyBorder="1" applyAlignment="1" applyProtection="1">
      <alignment horizontal="left" vertical="top"/>
    </xf>
    <xf numFmtId="49" fontId="6" fillId="0" borderId="3" xfId="0" applyNumberFormat="1" applyFont="1" applyFill="1" applyBorder="1" applyAlignment="1" applyProtection="1">
      <alignment horizontal="left" vertical="top" wrapText="1"/>
    </xf>
    <xf numFmtId="49" fontId="6" fillId="0" borderId="0" xfId="0" applyNumberFormat="1" applyFont="1" applyFill="1" applyBorder="1" applyAlignment="1" applyProtection="1">
      <alignment horizontal="left" vertical="top" wrapText="1"/>
    </xf>
    <xf numFmtId="0" fontId="32" fillId="0" borderId="3" xfId="0" applyNumberFormat="1" applyFont="1" applyFill="1" applyBorder="1" applyAlignment="1" applyProtection="1">
      <alignment horizontal="justify" vertical="top" wrapText="1"/>
      <protection locked="0"/>
    </xf>
    <xf numFmtId="1" fontId="9" fillId="0" borderId="3" xfId="0" applyNumberFormat="1" applyFont="1" applyFill="1" applyBorder="1" applyAlignment="1" applyProtection="1">
      <alignment horizontal="left" vertical="top"/>
    </xf>
    <xf numFmtId="0" fontId="24" fillId="0" borderId="0" xfId="6" applyFont="1" applyFill="1" applyBorder="1" applyAlignment="1">
      <alignment horizontal="justify" vertical="justify" wrapText="1"/>
    </xf>
    <xf numFmtId="0" fontId="16" fillId="3" borderId="1" xfId="0" applyNumberFormat="1" applyFont="1" applyFill="1" applyBorder="1" applyAlignment="1" applyProtection="1">
      <alignment vertical="center" wrapText="1"/>
    </xf>
    <xf numFmtId="0" fontId="16" fillId="0" borderId="0" xfId="0" applyNumberFormat="1" applyFont="1" applyFill="1" applyBorder="1" applyAlignment="1" applyProtection="1">
      <alignment vertical="top"/>
    </xf>
    <xf numFmtId="0" fontId="16" fillId="3" borderId="3" xfId="0" applyNumberFormat="1" applyFont="1" applyFill="1" applyBorder="1" applyAlignment="1" applyProtection="1">
      <alignment vertical="center" wrapText="1"/>
    </xf>
    <xf numFmtId="0" fontId="16" fillId="3" borderId="3" xfId="0" applyNumberFormat="1" applyFont="1" applyFill="1" applyBorder="1" applyAlignment="1" applyProtection="1">
      <alignment horizontal="center" vertical="top"/>
    </xf>
    <xf numFmtId="1" fontId="16" fillId="3" borderId="3" xfId="0" applyNumberFormat="1" applyFont="1" applyFill="1" applyBorder="1" applyAlignment="1" applyProtection="1">
      <alignment horizontal="center" vertical="top" wrapText="1"/>
    </xf>
    <xf numFmtId="4" fontId="16" fillId="3" borderId="3" xfId="0" applyNumberFormat="1" applyFont="1" applyFill="1" applyBorder="1" applyAlignment="1" applyProtection="1">
      <alignment vertical="top"/>
    </xf>
    <xf numFmtId="0" fontId="16" fillId="3" borderId="1" xfId="0" applyNumberFormat="1" applyFont="1" applyFill="1" applyBorder="1" applyAlignment="1" applyProtection="1">
      <alignment vertical="top" wrapText="1"/>
      <protection locked="0"/>
    </xf>
    <xf numFmtId="0" fontId="16" fillId="3" borderId="1" xfId="0" applyNumberFormat="1" applyFont="1" applyFill="1" applyBorder="1" applyAlignment="1" applyProtection="1">
      <alignment horizontal="center" vertical="top"/>
    </xf>
    <xf numFmtId="1" fontId="16" fillId="3" borderId="1" xfId="0" applyNumberFormat="1" applyFont="1" applyFill="1" applyBorder="1" applyAlignment="1">
      <alignment horizontal="center" vertical="top" wrapText="1"/>
    </xf>
    <xf numFmtId="0" fontId="16" fillId="3" borderId="5" xfId="0" applyNumberFormat="1" applyFont="1" applyFill="1" applyBorder="1" applyAlignment="1" applyProtection="1">
      <alignment vertical="top" wrapText="1"/>
      <protection locked="0"/>
    </xf>
    <xf numFmtId="0" fontId="16" fillId="3" borderId="5" xfId="0" applyNumberFormat="1" applyFont="1" applyFill="1" applyBorder="1" applyAlignment="1" applyProtection="1">
      <alignment horizontal="center" vertical="top"/>
    </xf>
    <xf numFmtId="1" fontId="16" fillId="3" borderId="5" xfId="0" applyNumberFormat="1" applyFont="1" applyFill="1" applyBorder="1" applyAlignment="1">
      <alignment horizontal="center" vertical="top" wrapText="1"/>
    </xf>
    <xf numFmtId="0" fontId="33" fillId="0" borderId="0" xfId="0" applyNumberFormat="1" applyFont="1" applyFill="1" applyBorder="1" applyAlignment="1" applyProtection="1">
      <alignment vertical="top"/>
    </xf>
    <xf numFmtId="0" fontId="22" fillId="0" borderId="3" xfId="0" applyNumberFormat="1" applyFont="1" applyFill="1" applyBorder="1" applyAlignment="1" applyProtection="1">
      <alignment horizontal="left" vertical="top"/>
    </xf>
    <xf numFmtId="4" fontId="16" fillId="3" borderId="1" xfId="0" applyNumberFormat="1" applyFont="1" applyFill="1" applyBorder="1" applyAlignment="1" applyProtection="1">
      <alignment horizontal="justify" vertical="top" wrapText="1"/>
      <protection locked="0"/>
    </xf>
    <xf numFmtId="1" fontId="16" fillId="3" borderId="1" xfId="0" applyNumberFormat="1" applyFont="1" applyFill="1" applyBorder="1" applyAlignment="1" applyProtection="1">
      <alignment horizontal="center" vertical="top"/>
    </xf>
    <xf numFmtId="4" fontId="16" fillId="3" borderId="1" xfId="0" applyNumberFormat="1" applyFont="1" applyFill="1" applyBorder="1" applyAlignment="1">
      <alignment horizontal="right" vertical="top"/>
    </xf>
    <xf numFmtId="0" fontId="6" fillId="0" borderId="0" xfId="0" applyNumberFormat="1" applyFont="1" applyFill="1" applyBorder="1" applyAlignment="1" applyProtection="1">
      <alignment vertical="top"/>
    </xf>
    <xf numFmtId="1" fontId="16" fillId="3" borderId="1" xfId="0" applyNumberFormat="1" applyFont="1" applyFill="1" applyBorder="1" applyAlignment="1" applyProtection="1">
      <alignment horizontal="center" vertical="top" wrapText="1"/>
    </xf>
    <xf numFmtId="4" fontId="16" fillId="3" borderId="1" xfId="0" applyNumberFormat="1" applyFont="1" applyFill="1" applyBorder="1" applyAlignment="1" applyProtection="1">
      <alignment vertical="top"/>
    </xf>
    <xf numFmtId="4" fontId="34" fillId="0" borderId="0" xfId="0" applyNumberFormat="1" applyFont="1" applyFill="1" applyBorder="1" applyAlignment="1" applyProtection="1">
      <alignment vertical="center"/>
    </xf>
    <xf numFmtId="49" fontId="16" fillId="0" borderId="0" xfId="0" applyNumberFormat="1" applyFont="1" applyFill="1" applyBorder="1" applyAlignment="1" applyProtection="1">
      <alignment horizontal="left" vertical="top" wrapText="1"/>
    </xf>
    <xf numFmtId="49" fontId="16" fillId="0" borderId="4" xfId="0" applyNumberFormat="1" applyFont="1" applyFill="1" applyBorder="1" applyAlignment="1" applyProtection="1">
      <alignment horizontal="left" vertical="top" wrapText="1"/>
    </xf>
    <xf numFmtId="0" fontId="17" fillId="0" borderId="3" xfId="0" applyNumberFormat="1" applyFont="1" applyFill="1" applyBorder="1" applyAlignment="1" applyProtection="1">
      <alignment horizontal="center" vertical="center"/>
    </xf>
    <xf numFmtId="1" fontId="17" fillId="0" borderId="3" xfId="0" applyNumberFormat="1" applyFont="1" applyFill="1" applyBorder="1" applyAlignment="1" applyProtection="1">
      <alignment horizontal="center" vertical="center" wrapText="1"/>
    </xf>
    <xf numFmtId="4" fontId="17" fillId="0" borderId="3" xfId="0" applyNumberFormat="1" applyFont="1" applyFill="1" applyBorder="1" applyAlignment="1" applyProtection="1">
      <alignment vertical="center"/>
    </xf>
    <xf numFmtId="0" fontId="17" fillId="0" borderId="1" xfId="0" applyNumberFormat="1" applyFont="1" applyFill="1" applyBorder="1" applyAlignment="1" applyProtection="1">
      <alignment horizontal="center" vertical="top"/>
    </xf>
    <xf numFmtId="1" fontId="17" fillId="0" borderId="1" xfId="0" applyNumberFormat="1" applyFont="1" applyFill="1" applyBorder="1" applyAlignment="1" applyProtection="1">
      <alignment horizontal="center" vertical="top" wrapText="1"/>
    </xf>
    <xf numFmtId="0" fontId="16" fillId="0" borderId="1" xfId="0" applyNumberFormat="1" applyFont="1" applyFill="1" applyBorder="1" applyAlignment="1" applyProtection="1">
      <alignment vertical="center" wrapText="1"/>
    </xf>
    <xf numFmtId="0" fontId="35" fillId="0" borderId="0" xfId="0" applyNumberFormat="1" applyFont="1" applyFill="1" applyBorder="1" applyAlignment="1" applyProtection="1">
      <alignment vertical="center" wrapText="1"/>
    </xf>
    <xf numFmtId="0" fontId="3" fillId="0" borderId="5" xfId="0" applyNumberFormat="1" applyFont="1" applyFill="1" applyBorder="1" applyAlignment="1" applyProtection="1">
      <alignment horizontal="center" vertical="center"/>
    </xf>
    <xf numFmtId="1" fontId="3" fillId="0" borderId="5" xfId="0" applyNumberFormat="1" applyFont="1" applyFill="1" applyBorder="1" applyAlignment="1" applyProtection="1">
      <alignment horizontal="center" vertical="center" wrapText="1"/>
    </xf>
    <xf numFmtId="1" fontId="9" fillId="0" borderId="2" xfId="0" applyNumberFormat="1" applyFont="1" applyFill="1" applyBorder="1" applyAlignment="1" applyProtection="1">
      <alignment horizontal="left" vertical="top"/>
    </xf>
    <xf numFmtId="0" fontId="9" fillId="0" borderId="2" xfId="0" applyNumberFormat="1" applyFont="1" applyFill="1" applyBorder="1" applyAlignment="1" applyProtection="1">
      <alignment vertical="top"/>
    </xf>
    <xf numFmtId="0" fontId="3" fillId="0" borderId="2" xfId="0" applyNumberFormat="1" applyFont="1" applyFill="1" applyBorder="1" applyAlignment="1" applyProtection="1">
      <alignment horizontal="center" vertical="center"/>
    </xf>
    <xf numFmtId="1" fontId="3" fillId="0" borderId="2" xfId="0" applyNumberFormat="1" applyFont="1" applyFill="1" applyBorder="1" applyAlignment="1" applyProtection="1">
      <alignment horizontal="center" vertical="center" wrapText="1"/>
    </xf>
    <xf numFmtId="49" fontId="16" fillId="0" borderId="5" xfId="0" applyNumberFormat="1" applyFont="1" applyFill="1" applyBorder="1" applyAlignment="1" applyProtection="1">
      <alignment horizontal="left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0" fontId="0" fillId="0" borderId="0" xfId="0" applyFill="1" applyAlignment="1"/>
    <xf numFmtId="49" fontId="16" fillId="0" borderId="3" xfId="0" applyNumberFormat="1" applyFont="1" applyFill="1" applyBorder="1" applyAlignment="1" applyProtection="1">
      <alignment horizontal="center" vertical="center" wrapText="1"/>
    </xf>
    <xf numFmtId="165" fontId="11" fillId="0" borderId="0" xfId="0" applyNumberFormat="1" applyFont="1" applyFill="1" applyBorder="1" applyAlignment="1" applyProtection="1">
      <alignment vertical="center"/>
    </xf>
    <xf numFmtId="165" fontId="16" fillId="0" borderId="3" xfId="0" applyNumberFormat="1" applyFont="1" applyFill="1" applyBorder="1" applyAlignment="1" applyProtection="1">
      <alignment horizontal="center" vertical="top"/>
    </xf>
    <xf numFmtId="165" fontId="17" fillId="0" borderId="3" xfId="0" applyNumberFormat="1" applyFont="1" applyFill="1" applyBorder="1" applyAlignment="1" applyProtection="1">
      <alignment vertical="top"/>
    </xf>
    <xf numFmtId="165" fontId="11" fillId="0" borderId="3" xfId="0" applyNumberFormat="1" applyFont="1" applyFill="1" applyBorder="1" applyAlignment="1" applyProtection="1">
      <alignment vertical="top"/>
    </xf>
    <xf numFmtId="165" fontId="16" fillId="3" borderId="1" xfId="0" applyNumberFormat="1" applyFont="1" applyFill="1" applyBorder="1" applyAlignment="1" applyProtection="1">
      <alignment vertical="top"/>
    </xf>
    <xf numFmtId="165" fontId="17" fillId="0" borderId="1" xfId="0" applyNumberFormat="1" applyFont="1" applyFill="1" applyBorder="1" applyAlignment="1" applyProtection="1">
      <alignment vertical="top"/>
    </xf>
    <xf numFmtId="165" fontId="3" fillId="0" borderId="2" xfId="0" applyNumberFormat="1" applyFont="1" applyFill="1" applyBorder="1" applyAlignment="1" applyProtection="1">
      <alignment vertical="center"/>
    </xf>
    <xf numFmtId="165" fontId="3" fillId="0" borderId="5" xfId="0" applyNumberFormat="1" applyFont="1" applyFill="1" applyBorder="1" applyAlignment="1" applyProtection="1">
      <alignment vertical="center"/>
    </xf>
    <xf numFmtId="165" fontId="3" fillId="0" borderId="0" xfId="0" applyNumberFormat="1" applyFont="1" applyFill="1" applyBorder="1" applyAlignment="1" applyProtection="1">
      <alignment vertical="center"/>
    </xf>
    <xf numFmtId="165" fontId="11" fillId="0" borderId="0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 applyProtection="1"/>
    <xf numFmtId="0" fontId="0" fillId="0" borderId="0" xfId="0" applyFill="1" applyAlignment="1" applyProtection="1"/>
    <xf numFmtId="0" fontId="0" fillId="0" borderId="0" xfId="0" applyFill="1" applyAlignment="1" applyProtection="1">
      <alignment horizontal="center" vertical="center"/>
    </xf>
    <xf numFmtId="165" fontId="16" fillId="0" borderId="1" xfId="0" applyNumberFormat="1" applyFont="1" applyFill="1" applyBorder="1" applyAlignment="1" applyProtection="1">
      <alignment horizontal="center" vertical="center"/>
    </xf>
    <xf numFmtId="0" fontId="17" fillId="0" borderId="3" xfId="0" applyNumberFormat="1" applyFont="1" applyFill="1" applyBorder="1" applyAlignment="1" applyProtection="1">
      <alignment vertical="top" wrapText="1"/>
    </xf>
    <xf numFmtId="0" fontId="17" fillId="0" borderId="3" xfId="0" applyNumberFormat="1" applyFont="1" applyFill="1" applyBorder="1" applyAlignment="1" applyProtection="1">
      <alignment horizontal="justify" vertical="top" wrapText="1"/>
    </xf>
    <xf numFmtId="0" fontId="9" fillId="0" borderId="3" xfId="0" applyNumberFormat="1" applyFont="1" applyFill="1" applyBorder="1" applyAlignment="1" applyProtection="1">
      <alignment vertical="top" wrapText="1"/>
    </xf>
    <xf numFmtId="0" fontId="16" fillId="0" borderId="3" xfId="0" applyNumberFormat="1" applyFont="1" applyFill="1" applyBorder="1" applyAlignment="1" applyProtection="1">
      <alignment horizontal="justify" vertical="top" wrapText="1"/>
    </xf>
    <xf numFmtId="0" fontId="1" fillId="0" borderId="0" xfId="0" applyFont="1" applyFill="1" applyProtection="1"/>
    <xf numFmtId="0" fontId="16" fillId="0" borderId="0" xfId="0" applyNumberFormat="1" applyFont="1" applyFill="1" applyBorder="1" applyAlignment="1" applyProtection="1">
      <alignment horizontal="justify" vertical="top" wrapText="1"/>
    </xf>
    <xf numFmtId="0" fontId="16" fillId="0" borderId="0" xfId="5" applyFont="1" applyFill="1" applyProtection="1">
      <alignment horizontal="left" vertical="top" wrapText="1"/>
    </xf>
    <xf numFmtId="0" fontId="15" fillId="0" borderId="3" xfId="0" applyFont="1" applyFill="1" applyBorder="1" applyAlignment="1" applyProtection="1">
      <alignment horizontal="left" vertical="top"/>
    </xf>
    <xf numFmtId="49" fontId="16" fillId="0" borderId="3" xfId="0" applyNumberFormat="1" applyFont="1" applyFill="1" applyBorder="1" applyAlignment="1" applyProtection="1">
      <alignment horizontal="left" vertical="top"/>
    </xf>
    <xf numFmtId="0" fontId="17" fillId="0" borderId="3" xfId="0" applyFont="1" applyFill="1" applyBorder="1" applyAlignment="1" applyProtection="1">
      <alignment horizontal="center" vertical="top" wrapText="1"/>
    </xf>
    <xf numFmtId="0" fontId="16" fillId="0" borderId="3" xfId="0" applyFont="1" applyFill="1" applyBorder="1" applyAlignment="1" applyProtection="1">
      <alignment horizontal="center" vertical="top" wrapText="1"/>
    </xf>
    <xf numFmtId="0" fontId="17" fillId="0" borderId="0" xfId="6" applyFont="1" applyFill="1" applyBorder="1" applyProtection="1">
      <alignment horizontal="left" vertical="top" wrapText="1"/>
    </xf>
    <xf numFmtId="0" fontId="14" fillId="0" borderId="3" xfId="0" applyFont="1" applyFill="1" applyBorder="1" applyAlignment="1" applyProtection="1">
      <alignment horizontal="justify" vertical="top" wrapText="1"/>
    </xf>
    <xf numFmtId="0" fontId="16" fillId="0" borderId="3" xfId="0" applyFont="1" applyFill="1" applyBorder="1" applyAlignment="1" applyProtection="1">
      <alignment horizontal="justify" vertical="top" wrapText="1"/>
    </xf>
    <xf numFmtId="0" fontId="14" fillId="0" borderId="3" xfId="0" applyNumberFormat="1" applyFont="1" applyFill="1" applyBorder="1" applyAlignment="1" applyProtection="1">
      <alignment vertical="top" wrapText="1"/>
    </xf>
    <xf numFmtId="0" fontId="24" fillId="0" borderId="0" xfId="6" applyFont="1" applyFill="1" applyBorder="1" applyAlignment="1" applyProtection="1">
      <alignment horizontal="left" vertical="top" wrapText="1"/>
    </xf>
    <xf numFmtId="0" fontId="16" fillId="3" borderId="1" xfId="0" applyNumberFormat="1" applyFont="1" applyFill="1" applyBorder="1" applyAlignment="1" applyProtection="1">
      <alignment vertical="top" wrapText="1"/>
    </xf>
    <xf numFmtId="0" fontId="36" fillId="4" borderId="6" xfId="0" applyNumberFormat="1" applyFont="1" applyFill="1" applyBorder="1" applyAlignment="1" applyProtection="1">
      <alignment horizontal="center" vertical="center" wrapText="1"/>
    </xf>
    <xf numFmtId="0" fontId="36" fillId="4" borderId="7" xfId="0" applyNumberFormat="1" applyFont="1" applyFill="1" applyBorder="1" applyAlignment="1" applyProtection="1">
      <alignment horizontal="center" vertical="center" wrapText="1"/>
    </xf>
    <xf numFmtId="165" fontId="36" fillId="4" borderId="8" xfId="0" applyNumberFormat="1" applyFont="1" applyFill="1" applyBorder="1" applyAlignment="1" applyProtection="1">
      <alignment vertical="center"/>
    </xf>
    <xf numFmtId="0" fontId="36" fillId="4" borderId="9" xfId="0" applyNumberFormat="1" applyFont="1" applyFill="1" applyBorder="1" applyAlignment="1" applyProtection="1">
      <alignment horizontal="center" vertical="center" wrapText="1"/>
    </xf>
    <xf numFmtId="0" fontId="36" fillId="4" borderId="0" xfId="0" applyNumberFormat="1" applyFont="1" applyFill="1" applyBorder="1" applyAlignment="1" applyProtection="1">
      <alignment horizontal="center" vertical="center" wrapText="1"/>
    </xf>
    <xf numFmtId="165" fontId="36" fillId="4" borderId="10" xfId="0" applyNumberFormat="1" applyFont="1" applyFill="1" applyBorder="1" applyAlignment="1" applyProtection="1">
      <alignment vertical="center"/>
    </xf>
    <xf numFmtId="0" fontId="36" fillId="4" borderId="11" xfId="0" applyNumberFormat="1" applyFont="1" applyFill="1" applyBorder="1" applyAlignment="1" applyProtection="1">
      <alignment horizontal="center" vertical="center" wrapText="1"/>
    </xf>
    <xf numFmtId="0" fontId="36" fillId="4" borderId="12" xfId="0" applyNumberFormat="1" applyFont="1" applyFill="1" applyBorder="1" applyAlignment="1" applyProtection="1">
      <alignment horizontal="center" vertical="center" wrapText="1"/>
    </xf>
    <xf numFmtId="165" fontId="36" fillId="4" borderId="13" xfId="0" applyNumberFormat="1" applyFont="1" applyFill="1" applyBorder="1" applyAlignment="1" applyProtection="1">
      <alignment vertical="center"/>
    </xf>
    <xf numFmtId="49" fontId="16" fillId="5" borderId="3" xfId="0" applyNumberFormat="1" applyFont="1" applyFill="1" applyBorder="1" applyAlignment="1" applyProtection="1">
      <alignment horizontal="left" vertical="top" wrapText="1"/>
    </xf>
    <xf numFmtId="0" fontId="16" fillId="5" borderId="3" xfId="0" applyNumberFormat="1" applyFont="1" applyFill="1" applyBorder="1" applyAlignment="1" applyProtection="1">
      <alignment vertical="center" wrapText="1"/>
    </xf>
    <xf numFmtId="0" fontId="16" fillId="5" borderId="3" xfId="0" applyNumberFormat="1" applyFont="1" applyFill="1" applyBorder="1" applyAlignment="1" applyProtection="1">
      <alignment horizontal="center" vertical="top"/>
    </xf>
    <xf numFmtId="1" fontId="16" fillId="5" borderId="3" xfId="0" applyNumberFormat="1" applyFont="1" applyFill="1" applyBorder="1" applyAlignment="1" applyProtection="1">
      <alignment horizontal="center" vertical="top" wrapText="1"/>
    </xf>
    <xf numFmtId="4" fontId="16" fillId="5" borderId="3" xfId="0" applyNumberFormat="1" applyFont="1" applyFill="1" applyBorder="1" applyAlignment="1" applyProtection="1">
      <alignment vertical="top"/>
    </xf>
    <xf numFmtId="49" fontId="16" fillId="4" borderId="6" xfId="0" applyNumberFormat="1" applyFont="1" applyFill="1" applyBorder="1" applyAlignment="1" applyProtection="1">
      <alignment horizontal="left" vertical="top" wrapText="1"/>
    </xf>
    <xf numFmtId="4" fontId="16" fillId="4" borderId="8" xfId="0" applyNumberFormat="1" applyFont="1" applyFill="1" applyBorder="1" applyAlignment="1" applyProtection="1">
      <alignment vertical="top"/>
    </xf>
    <xf numFmtId="49" fontId="16" fillId="4" borderId="9" xfId="0" applyNumberFormat="1" applyFont="1" applyFill="1" applyBorder="1" applyAlignment="1" applyProtection="1">
      <alignment horizontal="left" vertical="top" wrapText="1"/>
    </xf>
    <xf numFmtId="4" fontId="16" fillId="4" borderId="10" xfId="0" applyNumberFormat="1" applyFont="1" applyFill="1" applyBorder="1" applyAlignment="1" applyProtection="1">
      <alignment vertical="top"/>
    </xf>
    <xf numFmtId="49" fontId="6" fillId="4" borderId="11" xfId="0" applyNumberFormat="1" applyFont="1" applyFill="1" applyBorder="1" applyAlignment="1" applyProtection="1">
      <alignment horizontal="left" vertical="top" wrapText="1"/>
    </xf>
    <xf numFmtId="4" fontId="16" fillId="4" borderId="13" xfId="0" applyNumberFormat="1" applyFont="1" applyFill="1" applyBorder="1" applyAlignment="1" applyProtection="1">
      <alignment vertical="center"/>
    </xf>
    <xf numFmtId="0" fontId="16" fillId="4" borderId="7" xfId="0" applyNumberFormat="1" applyFont="1" applyFill="1" applyBorder="1" applyAlignment="1" applyProtection="1">
      <alignment horizontal="center" vertical="center" wrapText="1"/>
    </xf>
    <xf numFmtId="0" fontId="16" fillId="4" borderId="0" xfId="0" applyNumberFormat="1" applyFont="1" applyFill="1" applyBorder="1" applyAlignment="1" applyProtection="1">
      <alignment horizontal="center" vertical="center" wrapText="1"/>
    </xf>
    <xf numFmtId="0" fontId="16" fillId="4" borderId="12" xfId="0" applyNumberFormat="1" applyFont="1" applyFill="1" applyBorder="1" applyAlignment="1" applyProtection="1">
      <alignment horizontal="center" vertical="center" wrapText="1"/>
    </xf>
  </cellXfs>
  <cellStyles count="7">
    <cellStyle name="cena" xfId="1"/>
    <cellStyle name="količina" xfId="2"/>
    <cellStyle name="Navadno" xfId="0" builtinId="0"/>
    <cellStyle name="Navadno 2" xfId="3"/>
    <cellStyle name="Navadno 3" xfId="4"/>
    <cellStyle name="opis" xfId="5"/>
    <cellStyle name="oznaka vrstice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view="pageBreakPreview" topLeftCell="B46" zoomScale="110" workbookViewId="0">
      <selection activeCell="E58" sqref="E58:F58"/>
    </sheetView>
  </sheetViews>
  <sheetFormatPr defaultRowHeight="15.75" x14ac:dyDescent="0.2"/>
  <cols>
    <col min="1" max="1" width="1.7109375" style="4" hidden="1" customWidth="1"/>
    <col min="2" max="2" width="5" style="124" customWidth="1"/>
    <col min="3" max="3" width="47.28515625" style="5" customWidth="1"/>
    <col min="4" max="4" width="8" style="56" customWidth="1"/>
    <col min="5" max="5" width="7.5703125" style="59" bestFit="1" customWidth="1"/>
    <col min="6" max="6" width="11.7109375" style="176" customWidth="1"/>
    <col min="7" max="7" width="15.28515625" style="176" customWidth="1"/>
    <col min="8" max="16384" width="9.140625" style="1"/>
  </cols>
  <sheetData>
    <row r="1" spans="1:7" ht="16.5" x14ac:dyDescent="0.2">
      <c r="A1" s="8"/>
      <c r="B1" s="165" t="s">
        <v>149</v>
      </c>
      <c r="C1" s="178"/>
      <c r="D1" s="178"/>
      <c r="E1" s="57"/>
      <c r="F1" s="168"/>
      <c r="G1" s="168"/>
    </row>
    <row r="2" spans="1:7" ht="16.5" x14ac:dyDescent="0.2">
      <c r="A2" s="8"/>
      <c r="B2" s="111"/>
      <c r="C2" s="179"/>
      <c r="D2" s="180"/>
      <c r="E2" s="57"/>
      <c r="F2" s="168"/>
      <c r="G2" s="168"/>
    </row>
    <row r="3" spans="1:7" ht="16.5" customHeight="1" x14ac:dyDescent="0.2">
      <c r="A3" s="8"/>
      <c r="B3" s="165" t="s">
        <v>250</v>
      </c>
      <c r="C3" s="178"/>
      <c r="D3" s="178"/>
      <c r="E3" s="57"/>
      <c r="F3" s="168"/>
      <c r="G3" s="177"/>
    </row>
    <row r="4" spans="1:7" ht="16.5" x14ac:dyDescent="0.2">
      <c r="A4" s="8"/>
      <c r="B4" s="111"/>
      <c r="C4" s="157"/>
      <c r="D4" s="55"/>
      <c r="E4" s="57"/>
      <c r="F4" s="168"/>
      <c r="G4" s="168"/>
    </row>
    <row r="5" spans="1:7" s="2" customFormat="1" ht="25.5" x14ac:dyDescent="0.2">
      <c r="A5" s="12"/>
      <c r="B5" s="112" t="s">
        <v>12</v>
      </c>
      <c r="C5" s="11" t="s">
        <v>13</v>
      </c>
      <c r="D5" s="10" t="s">
        <v>32</v>
      </c>
      <c r="E5" s="58" t="s">
        <v>14</v>
      </c>
      <c r="F5" s="181" t="s">
        <v>204</v>
      </c>
      <c r="G5" s="181" t="s">
        <v>28</v>
      </c>
    </row>
    <row r="6" spans="1:7" s="2" customFormat="1" ht="12.75" x14ac:dyDescent="0.2">
      <c r="A6" s="14"/>
      <c r="B6" s="90"/>
      <c r="C6" s="109" t="s">
        <v>31</v>
      </c>
      <c r="D6" s="64"/>
      <c r="E6" s="65"/>
      <c r="F6" s="169"/>
      <c r="G6" s="169"/>
    </row>
    <row r="7" spans="1:7" s="2" customFormat="1" ht="12.75" x14ac:dyDescent="0.2">
      <c r="A7" s="14"/>
      <c r="B7" s="90"/>
      <c r="C7" s="109"/>
      <c r="D7" s="64"/>
      <c r="E7" s="65"/>
      <c r="F7" s="169"/>
      <c r="G7" s="169"/>
    </row>
    <row r="8" spans="1:7" ht="12.75" x14ac:dyDescent="0.2">
      <c r="A8" s="14"/>
      <c r="B8" s="90"/>
      <c r="C8" s="109" t="s">
        <v>15</v>
      </c>
      <c r="D8" s="67"/>
      <c r="E8" s="68"/>
      <c r="F8" s="170"/>
      <c r="G8" s="170"/>
    </row>
    <row r="9" spans="1:7" ht="25.5" x14ac:dyDescent="0.2">
      <c r="A9" s="14"/>
      <c r="B9" s="90"/>
      <c r="C9" s="40" t="s">
        <v>241</v>
      </c>
      <c r="D9" s="67"/>
      <c r="E9" s="68"/>
      <c r="F9" s="170"/>
      <c r="G9" s="170"/>
    </row>
    <row r="10" spans="1:7" ht="12.75" x14ac:dyDescent="0.2">
      <c r="A10" s="14"/>
      <c r="B10" s="90"/>
      <c r="C10" s="48" t="s">
        <v>16</v>
      </c>
      <c r="D10" s="67"/>
      <c r="E10" s="68"/>
      <c r="F10" s="170"/>
      <c r="G10" s="170"/>
    </row>
    <row r="11" spans="1:7" ht="12.75" x14ac:dyDescent="0.2">
      <c r="A11" s="14"/>
      <c r="B11" s="90"/>
      <c r="C11" s="48" t="s">
        <v>17</v>
      </c>
      <c r="D11" s="67"/>
      <c r="E11" s="68"/>
      <c r="F11" s="170"/>
      <c r="G11" s="170"/>
    </row>
    <row r="12" spans="1:7" ht="12.75" x14ac:dyDescent="0.2">
      <c r="A12" s="14"/>
      <c r="B12" s="90"/>
      <c r="C12" s="48"/>
      <c r="D12" s="67"/>
      <c r="E12" s="68"/>
      <c r="F12" s="170"/>
      <c r="G12" s="170"/>
    </row>
    <row r="13" spans="1:7" ht="12.75" x14ac:dyDescent="0.2">
      <c r="A13" s="14"/>
      <c r="B13" s="90"/>
      <c r="C13" s="48" t="s">
        <v>85</v>
      </c>
      <c r="D13" s="67"/>
      <c r="E13" s="68"/>
      <c r="F13" s="170"/>
      <c r="G13" s="170"/>
    </row>
    <row r="14" spans="1:7" ht="12.75" x14ac:dyDescent="0.2">
      <c r="A14" s="14"/>
      <c r="B14" s="90"/>
      <c r="C14" s="48" t="s">
        <v>134</v>
      </c>
      <c r="D14" s="67"/>
      <c r="E14" s="68"/>
      <c r="F14" s="170"/>
      <c r="G14" s="170"/>
    </row>
    <row r="15" spans="1:7" ht="38.25" x14ac:dyDescent="0.2">
      <c r="A15" s="14"/>
      <c r="B15" s="90"/>
      <c r="C15" s="40" t="s">
        <v>18</v>
      </c>
      <c r="D15" s="67"/>
      <c r="E15" s="68"/>
      <c r="F15" s="170"/>
      <c r="G15" s="170"/>
    </row>
    <row r="16" spans="1:7" ht="12.75" x14ac:dyDescent="0.2">
      <c r="A16" s="14"/>
      <c r="B16" s="90"/>
      <c r="C16" s="49" t="s">
        <v>94</v>
      </c>
      <c r="D16" s="67"/>
      <c r="E16" s="68"/>
      <c r="F16" s="170"/>
      <c r="G16" s="170"/>
    </row>
    <row r="17" spans="1:7" ht="12.75" x14ac:dyDescent="0.2">
      <c r="A17" s="14"/>
      <c r="B17" s="90"/>
      <c r="C17" s="182"/>
      <c r="D17" s="67"/>
      <c r="E17" s="68"/>
      <c r="F17" s="170"/>
      <c r="G17" s="170"/>
    </row>
    <row r="18" spans="1:7" ht="12.75" x14ac:dyDescent="0.2">
      <c r="A18" s="14"/>
      <c r="B18" s="90"/>
      <c r="C18" s="109" t="s">
        <v>19</v>
      </c>
      <c r="D18" s="67"/>
      <c r="E18" s="68"/>
      <c r="F18" s="170"/>
      <c r="G18" s="170"/>
    </row>
    <row r="19" spans="1:7" ht="38.25" x14ac:dyDescent="0.2">
      <c r="A19" s="14"/>
      <c r="B19" s="90"/>
      <c r="C19" s="183" t="s">
        <v>33</v>
      </c>
      <c r="D19" s="67"/>
      <c r="E19" s="68"/>
      <c r="F19" s="170"/>
      <c r="G19" s="170"/>
    </row>
    <row r="20" spans="1:7" ht="25.5" x14ac:dyDescent="0.2">
      <c r="A20" s="14"/>
      <c r="B20" s="90"/>
      <c r="C20" s="183" t="s">
        <v>20</v>
      </c>
      <c r="D20" s="67"/>
      <c r="E20" s="68"/>
      <c r="F20" s="170"/>
      <c r="G20" s="170"/>
    </row>
    <row r="21" spans="1:7" ht="25.5" x14ac:dyDescent="0.2">
      <c r="A21" s="14"/>
      <c r="B21" s="90"/>
      <c r="C21" s="183" t="s">
        <v>34</v>
      </c>
      <c r="D21" s="67"/>
      <c r="E21" s="68"/>
      <c r="F21" s="170"/>
      <c r="G21" s="170"/>
    </row>
    <row r="22" spans="1:7" ht="12.75" x14ac:dyDescent="0.2">
      <c r="A22" s="14"/>
      <c r="B22" s="90"/>
      <c r="C22" s="182"/>
      <c r="D22" s="67"/>
      <c r="E22" s="68"/>
      <c r="F22" s="170"/>
      <c r="G22" s="170"/>
    </row>
    <row r="23" spans="1:7" ht="12.75" x14ac:dyDescent="0.2">
      <c r="A23" s="21"/>
      <c r="B23" s="118"/>
      <c r="C23" s="182"/>
      <c r="D23" s="67"/>
      <c r="E23" s="81"/>
      <c r="F23" s="170"/>
      <c r="G23" s="170"/>
    </row>
    <row r="24" spans="1:7" s="106" customFormat="1" ht="16.5" x14ac:dyDescent="0.2">
      <c r="A24" s="93" t="s">
        <v>24</v>
      </c>
      <c r="B24" s="94" t="s">
        <v>95</v>
      </c>
      <c r="C24" s="184" t="s">
        <v>35</v>
      </c>
      <c r="D24" s="103"/>
      <c r="E24" s="104"/>
      <c r="F24" s="171"/>
      <c r="G24" s="171"/>
    </row>
    <row r="25" spans="1:7" ht="12.75" x14ac:dyDescent="0.2">
      <c r="A25" s="14"/>
      <c r="B25" s="90"/>
      <c r="C25" s="185" t="s">
        <v>5</v>
      </c>
      <c r="D25" s="67"/>
      <c r="E25" s="68"/>
      <c r="F25" s="170"/>
      <c r="G25" s="170"/>
    </row>
    <row r="26" spans="1:7" s="186" customFormat="1" ht="12.75" x14ac:dyDescent="0.2">
      <c r="A26" s="14"/>
      <c r="B26" s="90"/>
      <c r="C26" s="183" t="s">
        <v>6</v>
      </c>
      <c r="D26" s="67"/>
      <c r="E26" s="68"/>
      <c r="F26" s="170"/>
      <c r="G26" s="170"/>
    </row>
    <row r="27" spans="1:7" s="186" customFormat="1" ht="25.5" x14ac:dyDescent="0.2">
      <c r="A27" s="14"/>
      <c r="B27" s="90"/>
      <c r="C27" s="183" t="s">
        <v>244</v>
      </c>
      <c r="D27" s="67"/>
      <c r="E27" s="68"/>
      <c r="F27" s="170"/>
      <c r="G27" s="170"/>
    </row>
    <row r="28" spans="1:7" s="186" customFormat="1" ht="12.75" x14ac:dyDescent="0.2">
      <c r="A28" s="14"/>
      <c r="B28" s="90"/>
      <c r="C28" s="183" t="s">
        <v>7</v>
      </c>
      <c r="D28" s="67"/>
      <c r="E28" s="68"/>
      <c r="F28" s="170"/>
      <c r="G28" s="170"/>
    </row>
    <row r="29" spans="1:7" s="186" customFormat="1" ht="12.75" x14ac:dyDescent="0.2">
      <c r="A29" s="14"/>
      <c r="B29" s="90"/>
      <c r="C29" s="187" t="s">
        <v>210</v>
      </c>
      <c r="D29" s="67"/>
      <c r="E29" s="68"/>
      <c r="F29" s="170"/>
      <c r="G29" s="170"/>
    </row>
    <row r="30" spans="1:7" s="186" customFormat="1" ht="25.5" x14ac:dyDescent="0.2">
      <c r="A30" s="14"/>
      <c r="B30" s="90"/>
      <c r="C30" s="187" t="s">
        <v>213</v>
      </c>
      <c r="D30" s="67"/>
      <c r="E30" s="68"/>
      <c r="F30" s="170"/>
      <c r="G30" s="170"/>
    </row>
    <row r="31" spans="1:7" s="186" customFormat="1" ht="63.75" x14ac:dyDescent="0.2">
      <c r="A31" s="14"/>
      <c r="B31" s="90"/>
      <c r="C31" s="188" t="s">
        <v>215</v>
      </c>
      <c r="D31" s="67"/>
      <c r="E31" s="68"/>
      <c r="F31" s="170"/>
      <c r="G31" s="170"/>
    </row>
    <row r="32" spans="1:7" s="186" customFormat="1" ht="12.75" x14ac:dyDescent="0.2">
      <c r="A32" s="14"/>
      <c r="B32" s="90"/>
      <c r="C32" s="183"/>
      <c r="D32" s="67"/>
      <c r="E32" s="68"/>
      <c r="F32" s="170"/>
      <c r="G32" s="170"/>
    </row>
    <row r="33" spans="1:7" s="186" customFormat="1" ht="12.75" x14ac:dyDescent="0.2">
      <c r="A33" s="14"/>
      <c r="B33" s="90" t="s">
        <v>96</v>
      </c>
      <c r="C33" s="185" t="s">
        <v>2</v>
      </c>
      <c r="D33" s="67"/>
      <c r="E33" s="68"/>
      <c r="F33" s="170"/>
      <c r="G33" s="170"/>
    </row>
    <row r="34" spans="1:7" s="186" customFormat="1" ht="132.75" customHeight="1" x14ac:dyDescent="0.2">
      <c r="A34" s="189"/>
      <c r="B34" s="190"/>
      <c r="C34" s="183" t="s">
        <v>247</v>
      </c>
      <c r="D34" s="191" t="s">
        <v>8</v>
      </c>
      <c r="E34" s="68">
        <v>2</v>
      </c>
      <c r="F34" s="170">
        <v>0</v>
      </c>
      <c r="G34" s="170">
        <f>F34*E34</f>
        <v>0</v>
      </c>
    </row>
    <row r="35" spans="1:7" s="186" customFormat="1" ht="12.75" x14ac:dyDescent="0.2">
      <c r="A35" s="189"/>
      <c r="B35" s="190"/>
      <c r="C35" s="183"/>
      <c r="D35" s="192"/>
      <c r="E35" s="65"/>
      <c r="F35" s="170"/>
      <c r="G35" s="170"/>
    </row>
    <row r="36" spans="1:7" s="186" customFormat="1" ht="12.75" x14ac:dyDescent="0.2">
      <c r="A36" s="189"/>
      <c r="B36" s="190" t="s">
        <v>97</v>
      </c>
      <c r="C36" s="183" t="s">
        <v>245</v>
      </c>
      <c r="D36" s="192"/>
      <c r="E36" s="65"/>
      <c r="F36" s="170"/>
      <c r="G36" s="170"/>
    </row>
    <row r="37" spans="1:7" s="186" customFormat="1" ht="25.5" x14ac:dyDescent="0.2">
      <c r="A37" s="189"/>
      <c r="B37" s="190"/>
      <c r="C37" s="183" t="s">
        <v>246</v>
      </c>
      <c r="D37" s="191" t="s">
        <v>9</v>
      </c>
      <c r="E37" s="68">
        <v>1</v>
      </c>
      <c r="F37" s="170">
        <v>0</v>
      </c>
      <c r="G37" s="170">
        <f>F37*E37</f>
        <v>0</v>
      </c>
    </row>
    <row r="38" spans="1:7" s="186" customFormat="1" ht="12.75" x14ac:dyDescent="0.2">
      <c r="A38" s="189"/>
      <c r="B38" s="190"/>
      <c r="C38" s="183"/>
      <c r="D38" s="192"/>
      <c r="E38" s="65"/>
      <c r="F38" s="170"/>
      <c r="G38" s="170"/>
    </row>
    <row r="39" spans="1:7" s="186" customFormat="1" ht="12.75" x14ac:dyDescent="0.2">
      <c r="A39" s="189"/>
      <c r="B39" s="190" t="s">
        <v>45</v>
      </c>
      <c r="C39" s="185" t="s">
        <v>3</v>
      </c>
      <c r="D39" s="191"/>
      <c r="E39" s="68"/>
      <c r="F39" s="170"/>
      <c r="G39" s="170"/>
    </row>
    <row r="40" spans="1:7" s="186" customFormat="1" ht="89.25" x14ac:dyDescent="0.2">
      <c r="A40" s="189"/>
      <c r="B40" s="190"/>
      <c r="C40" s="193" t="s">
        <v>41</v>
      </c>
      <c r="D40" s="191" t="s">
        <v>22</v>
      </c>
      <c r="E40" s="68">
        <v>3</v>
      </c>
      <c r="F40" s="170">
        <v>0</v>
      </c>
      <c r="G40" s="170">
        <f>F40*E40</f>
        <v>0</v>
      </c>
    </row>
    <row r="41" spans="1:7" s="186" customFormat="1" ht="25.5" x14ac:dyDescent="0.2">
      <c r="A41" s="189"/>
      <c r="B41" s="190"/>
      <c r="C41" s="193" t="s">
        <v>248</v>
      </c>
      <c r="D41" s="191" t="s">
        <v>9</v>
      </c>
      <c r="E41" s="68">
        <v>3</v>
      </c>
      <c r="F41" s="170">
        <v>0</v>
      </c>
      <c r="G41" s="170">
        <f>F41*E41</f>
        <v>0</v>
      </c>
    </row>
    <row r="42" spans="1:7" s="186" customFormat="1" ht="12.75" x14ac:dyDescent="0.2">
      <c r="A42" s="189"/>
      <c r="B42" s="190"/>
      <c r="C42" s="194"/>
      <c r="D42" s="191"/>
      <c r="E42" s="68"/>
      <c r="F42" s="170"/>
      <c r="G42" s="170"/>
    </row>
    <row r="43" spans="1:7" s="186" customFormat="1" ht="12.75" x14ac:dyDescent="0.2">
      <c r="A43" s="189"/>
      <c r="B43" s="190" t="s">
        <v>242</v>
      </c>
      <c r="C43" s="195" t="s">
        <v>4</v>
      </c>
      <c r="D43" s="191"/>
      <c r="E43" s="68"/>
      <c r="F43" s="170"/>
      <c r="G43" s="170"/>
    </row>
    <row r="44" spans="1:7" ht="102" x14ac:dyDescent="0.2">
      <c r="A44" s="189"/>
      <c r="B44" s="190"/>
      <c r="C44" s="193" t="s">
        <v>42</v>
      </c>
      <c r="D44" s="191" t="s">
        <v>9</v>
      </c>
      <c r="E44" s="68">
        <v>1</v>
      </c>
      <c r="F44" s="170">
        <v>0</v>
      </c>
      <c r="G44" s="170">
        <f>F44*E44</f>
        <v>0</v>
      </c>
    </row>
    <row r="45" spans="1:7" ht="12.75" x14ac:dyDescent="0.2">
      <c r="A45" s="189"/>
      <c r="B45" s="190"/>
      <c r="C45" s="196"/>
      <c r="D45" s="67"/>
      <c r="E45" s="81"/>
      <c r="F45" s="170"/>
      <c r="G45" s="170"/>
    </row>
    <row r="46" spans="1:7" ht="12.75" x14ac:dyDescent="0.2">
      <c r="A46" s="189"/>
      <c r="B46" s="190" t="s">
        <v>243</v>
      </c>
      <c r="C46" s="195" t="s">
        <v>65</v>
      </c>
      <c r="D46" s="191"/>
      <c r="E46" s="68"/>
      <c r="F46" s="170"/>
      <c r="G46" s="170"/>
    </row>
    <row r="47" spans="1:7" ht="89.25" x14ac:dyDescent="0.2">
      <c r="A47" s="189"/>
      <c r="B47" s="190"/>
      <c r="C47" s="197" t="s">
        <v>214</v>
      </c>
      <c r="D47" s="191" t="s">
        <v>22</v>
      </c>
      <c r="E47" s="68">
        <v>6</v>
      </c>
      <c r="F47" s="170">
        <v>0</v>
      </c>
      <c r="G47" s="170">
        <f>F47*E4</f>
        <v>0</v>
      </c>
    </row>
    <row r="48" spans="1:7" s="145" customFormat="1" ht="12.75" x14ac:dyDescent="0.2">
      <c r="A48" s="189"/>
      <c r="B48" s="190"/>
      <c r="C48" s="198" t="s">
        <v>203</v>
      </c>
      <c r="D48" s="135" t="s">
        <v>11</v>
      </c>
      <c r="E48" s="143">
        <v>1</v>
      </c>
      <c r="F48" s="172"/>
      <c r="G48" s="172">
        <f>SUM(G34:G47)</f>
        <v>0</v>
      </c>
    </row>
    <row r="49" spans="1:7" ht="12.75" x14ac:dyDescent="0.2">
      <c r="A49" s="189"/>
      <c r="B49" s="190"/>
      <c r="C49" s="182"/>
      <c r="D49" s="67"/>
      <c r="E49" s="81"/>
      <c r="F49" s="170"/>
      <c r="G49" s="170"/>
    </row>
    <row r="50" spans="1:7" ht="12.75" x14ac:dyDescent="0.2">
      <c r="A50" s="189"/>
      <c r="B50" s="190"/>
      <c r="C50" s="30"/>
      <c r="D50" s="67"/>
      <c r="E50" s="81"/>
      <c r="F50" s="170"/>
      <c r="G50" s="170"/>
    </row>
    <row r="51" spans="1:7" s="25" customFormat="1" ht="16.5" x14ac:dyDescent="0.2">
      <c r="A51" s="24" t="s">
        <v>93</v>
      </c>
      <c r="B51" s="126" t="s">
        <v>10</v>
      </c>
      <c r="C51" s="107" t="s">
        <v>102</v>
      </c>
      <c r="D51" s="67"/>
      <c r="E51" s="81"/>
      <c r="F51" s="170"/>
      <c r="G51" s="170"/>
    </row>
    <row r="52" spans="1:7" s="25" customFormat="1" ht="25.5" x14ac:dyDescent="0.2">
      <c r="A52" s="23"/>
      <c r="B52" s="113" t="s">
        <v>47</v>
      </c>
      <c r="C52" s="31" t="s">
        <v>141</v>
      </c>
      <c r="D52" s="67" t="s">
        <v>9</v>
      </c>
      <c r="E52" s="68">
        <v>1</v>
      </c>
      <c r="F52" s="170">
        <v>0</v>
      </c>
      <c r="G52" s="170">
        <f>F52*E52</f>
        <v>0</v>
      </c>
    </row>
    <row r="53" spans="1:7" s="129" customFormat="1" ht="12.75" x14ac:dyDescent="0.2">
      <c r="A53" s="23"/>
      <c r="B53" s="90"/>
      <c r="C53" s="128" t="s">
        <v>201</v>
      </c>
      <c r="D53" s="135" t="s">
        <v>11</v>
      </c>
      <c r="E53" s="146">
        <v>1</v>
      </c>
      <c r="F53" s="172"/>
      <c r="G53" s="172">
        <f>G52</f>
        <v>0</v>
      </c>
    </row>
    <row r="54" spans="1:7" s="25" customFormat="1" ht="12.75" x14ac:dyDescent="0.2">
      <c r="A54" s="23"/>
      <c r="B54" s="112"/>
      <c r="C54" s="156" t="s">
        <v>239</v>
      </c>
      <c r="D54" s="154"/>
      <c r="E54" s="155"/>
      <c r="F54" s="173"/>
      <c r="G54" s="173"/>
    </row>
    <row r="56" spans="1:7" ht="16.5" x14ac:dyDescent="0.2">
      <c r="B56" s="160" t="s">
        <v>23</v>
      </c>
      <c r="C56" s="161" t="s">
        <v>251</v>
      </c>
      <c r="D56" s="162"/>
      <c r="E56" s="163"/>
      <c r="F56" s="174"/>
      <c r="G56" s="174"/>
    </row>
    <row r="57" spans="1:7" ht="51" x14ac:dyDescent="0.2">
      <c r="B57" s="113" t="s">
        <v>44</v>
      </c>
      <c r="C57" s="31" t="s">
        <v>252</v>
      </c>
      <c r="D57" s="158"/>
      <c r="E57" s="159"/>
      <c r="F57" s="175"/>
      <c r="G57" s="175"/>
    </row>
    <row r="58" spans="1:7" x14ac:dyDescent="0.2">
      <c r="B58" s="164"/>
      <c r="C58" s="128" t="s">
        <v>253</v>
      </c>
      <c r="D58" s="135" t="s">
        <v>11</v>
      </c>
      <c r="E58" s="146">
        <v>1</v>
      </c>
      <c r="F58" s="172"/>
      <c r="G58" s="172">
        <f>F58*E58</f>
        <v>0</v>
      </c>
    </row>
    <row r="59" spans="1:7" ht="16.5" thickBot="1" x14ac:dyDescent="0.25"/>
    <row r="60" spans="1:7" ht="15.75" customHeight="1" x14ac:dyDescent="0.2">
      <c r="B60" s="199" t="s">
        <v>254</v>
      </c>
      <c r="C60" s="200"/>
      <c r="D60" s="200"/>
      <c r="E60" s="200"/>
      <c r="F60" s="200"/>
      <c r="G60" s="201">
        <f>SUM(G58+G53+G48)</f>
        <v>0</v>
      </c>
    </row>
    <row r="61" spans="1:7" x14ac:dyDescent="0.2">
      <c r="B61" s="202" t="s">
        <v>255</v>
      </c>
      <c r="C61" s="203"/>
      <c r="D61" s="203"/>
      <c r="E61" s="203"/>
      <c r="F61" s="203"/>
      <c r="G61" s="204">
        <f>0.2*G60</f>
        <v>0</v>
      </c>
    </row>
    <row r="62" spans="1:7" ht="16.5" thickBot="1" x14ac:dyDescent="0.25">
      <c r="B62" s="205" t="s">
        <v>256</v>
      </c>
      <c r="C62" s="206"/>
      <c r="D62" s="206"/>
      <c r="E62" s="206"/>
      <c r="F62" s="206"/>
      <c r="G62" s="207">
        <f>G61+G60</f>
        <v>0</v>
      </c>
    </row>
  </sheetData>
  <sheetProtection password="A3B3" sheet="1" objects="1" scenarios="1"/>
  <protectedRanges>
    <protectedRange sqref="F58 F52 F47 F44 F41 F40 F37 F34" name="Obseg1"/>
  </protectedRanges>
  <mergeCells count="5">
    <mergeCell ref="B62:F62"/>
    <mergeCell ref="B1:D1"/>
    <mergeCell ref="B3:D3"/>
    <mergeCell ref="B60:F60"/>
    <mergeCell ref="B61:F61"/>
  </mergeCells>
  <phoneticPr fontId="4" type="noConversion"/>
  <pageMargins left="0.7" right="0.7" top="0.75" bottom="0.75" header="0.3" footer="0.3"/>
  <pageSetup paperSize="9" scale="91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7"/>
  <sheetViews>
    <sheetView tabSelected="1" view="pageBreakPreview" topLeftCell="B220" zoomScale="110" zoomScaleSheetLayoutView="110" workbookViewId="0">
      <selection activeCell="F224" sqref="F224"/>
    </sheetView>
  </sheetViews>
  <sheetFormatPr defaultRowHeight="15.75" x14ac:dyDescent="0.2"/>
  <cols>
    <col min="1" max="1" width="1.7109375" style="4" hidden="1" customWidth="1"/>
    <col min="2" max="2" width="7.140625" style="124" bestFit="1" customWidth="1"/>
    <col min="3" max="3" width="45.7109375" style="5" customWidth="1"/>
    <col min="4" max="4" width="7.28515625" style="56" bestFit="1" customWidth="1"/>
    <col min="5" max="5" width="7.5703125" style="59" bestFit="1" customWidth="1"/>
    <col min="6" max="6" width="13" style="52" customWidth="1"/>
    <col min="7" max="7" width="14.5703125" style="52" customWidth="1"/>
    <col min="8" max="16384" width="9.140625" style="1"/>
  </cols>
  <sheetData>
    <row r="1" spans="1:7" ht="16.5" x14ac:dyDescent="0.2">
      <c r="A1" s="8"/>
      <c r="B1" s="165" t="s">
        <v>149</v>
      </c>
      <c r="C1" s="166"/>
      <c r="D1" s="166"/>
      <c r="E1" s="57"/>
      <c r="F1" s="50"/>
      <c r="G1" s="50"/>
    </row>
    <row r="2" spans="1:7" ht="16.5" x14ac:dyDescent="0.2">
      <c r="A2" s="8"/>
      <c r="B2" s="111"/>
      <c r="C2" s="9"/>
      <c r="D2" s="54"/>
      <c r="E2" s="57"/>
      <c r="F2" s="50"/>
      <c r="G2" s="50"/>
    </row>
    <row r="3" spans="1:7" ht="16.5" x14ac:dyDescent="0.2">
      <c r="A3" s="8"/>
      <c r="B3" s="165" t="s">
        <v>250</v>
      </c>
      <c r="C3" s="166"/>
      <c r="D3" s="166"/>
      <c r="E3" s="57"/>
      <c r="F3" s="50"/>
      <c r="G3" s="51"/>
    </row>
    <row r="4" spans="1:7" ht="16.5" x14ac:dyDescent="0.2">
      <c r="A4" s="8"/>
      <c r="B4" s="111"/>
      <c r="C4" s="157"/>
      <c r="D4" s="55"/>
      <c r="E4" s="57"/>
      <c r="F4" s="50"/>
      <c r="G4" s="50"/>
    </row>
    <row r="5" spans="1:7" s="2" customFormat="1" ht="12.75" x14ac:dyDescent="0.2">
      <c r="A5" s="12"/>
      <c r="B5" s="112" t="s">
        <v>12</v>
      </c>
      <c r="C5" s="11" t="s">
        <v>13</v>
      </c>
      <c r="D5" s="10" t="s">
        <v>32</v>
      </c>
      <c r="E5" s="58" t="s">
        <v>14</v>
      </c>
      <c r="F5" s="13" t="s">
        <v>204</v>
      </c>
      <c r="G5" s="13" t="s">
        <v>28</v>
      </c>
    </row>
    <row r="6" spans="1:7" s="2" customFormat="1" ht="12.75" x14ac:dyDescent="0.2">
      <c r="A6" s="14"/>
      <c r="B6" s="90"/>
      <c r="C6" s="15" t="s">
        <v>31</v>
      </c>
      <c r="D6" s="64"/>
      <c r="E6" s="65"/>
      <c r="F6" s="66"/>
      <c r="G6" s="66"/>
    </row>
    <row r="7" spans="1:7" s="2" customFormat="1" ht="12.75" x14ac:dyDescent="0.2">
      <c r="A7" s="14"/>
      <c r="B7" s="90"/>
      <c r="C7" s="15"/>
      <c r="D7" s="64"/>
      <c r="E7" s="65"/>
      <c r="F7" s="66"/>
      <c r="G7" s="66"/>
    </row>
    <row r="8" spans="1:7" ht="12.75" x14ac:dyDescent="0.2">
      <c r="A8" s="14"/>
      <c r="B8" s="90"/>
      <c r="C8" s="15" t="s">
        <v>15</v>
      </c>
      <c r="D8" s="67"/>
      <c r="E8" s="68"/>
      <c r="F8" s="69"/>
      <c r="G8" s="69"/>
    </row>
    <row r="9" spans="1:7" ht="25.5" x14ac:dyDescent="0.2">
      <c r="A9" s="14"/>
      <c r="B9" s="90"/>
      <c r="C9" s="40" t="s">
        <v>241</v>
      </c>
      <c r="D9" s="67"/>
      <c r="E9" s="68"/>
      <c r="F9" s="69"/>
      <c r="G9" s="69"/>
    </row>
    <row r="10" spans="1:7" ht="12.75" x14ac:dyDescent="0.2">
      <c r="A10" s="14"/>
      <c r="B10" s="90"/>
      <c r="C10" s="48" t="s">
        <v>16</v>
      </c>
      <c r="D10" s="67"/>
      <c r="E10" s="68"/>
      <c r="F10" s="69"/>
      <c r="G10" s="69"/>
    </row>
    <row r="11" spans="1:7" ht="12.75" x14ac:dyDescent="0.2">
      <c r="A11" s="14"/>
      <c r="B11" s="90"/>
      <c r="C11" s="48" t="s">
        <v>17</v>
      </c>
      <c r="D11" s="67"/>
      <c r="E11" s="68"/>
      <c r="F11" s="69"/>
      <c r="G11" s="69"/>
    </row>
    <row r="12" spans="1:7" ht="12.75" x14ac:dyDescent="0.2">
      <c r="A12" s="14"/>
      <c r="B12" s="90"/>
      <c r="C12" s="48"/>
      <c r="D12" s="67"/>
      <c r="E12" s="68"/>
      <c r="F12" s="69"/>
      <c r="G12" s="69"/>
    </row>
    <row r="13" spans="1:7" ht="12.75" x14ac:dyDescent="0.2">
      <c r="A13" s="14"/>
      <c r="B13" s="90"/>
      <c r="C13" s="48" t="s">
        <v>85</v>
      </c>
      <c r="D13" s="67"/>
      <c r="E13" s="68"/>
      <c r="F13" s="69"/>
      <c r="G13" s="69"/>
    </row>
    <row r="14" spans="1:7" ht="12.75" x14ac:dyDescent="0.2">
      <c r="A14" s="14"/>
      <c r="B14" s="90"/>
      <c r="C14" s="48" t="s">
        <v>134</v>
      </c>
      <c r="D14" s="67"/>
      <c r="E14" s="68"/>
      <c r="F14" s="69"/>
      <c r="G14" s="69"/>
    </row>
    <row r="15" spans="1:7" ht="38.25" x14ac:dyDescent="0.2">
      <c r="A15" s="14"/>
      <c r="B15" s="90"/>
      <c r="C15" s="40" t="s">
        <v>18</v>
      </c>
      <c r="D15" s="67"/>
      <c r="E15" s="68"/>
      <c r="F15" s="69"/>
      <c r="G15" s="69"/>
    </row>
    <row r="16" spans="1:7" ht="12.75" x14ac:dyDescent="0.2">
      <c r="A16" s="14"/>
      <c r="B16" s="90"/>
      <c r="C16" s="49" t="s">
        <v>94</v>
      </c>
      <c r="D16" s="67"/>
      <c r="E16" s="68"/>
      <c r="F16" s="69"/>
      <c r="G16" s="69"/>
    </row>
    <row r="17" spans="1:7" ht="12.75" x14ac:dyDescent="0.2">
      <c r="A17" s="14"/>
      <c r="B17" s="90"/>
      <c r="C17" s="16"/>
      <c r="D17" s="67"/>
      <c r="E17" s="68"/>
      <c r="F17" s="69"/>
      <c r="G17" s="69"/>
    </row>
    <row r="18" spans="1:7" ht="12.75" x14ac:dyDescent="0.2">
      <c r="A18" s="14"/>
      <c r="B18" s="90"/>
      <c r="C18" s="15" t="s">
        <v>19</v>
      </c>
      <c r="D18" s="67"/>
      <c r="E18" s="68"/>
      <c r="F18" s="69"/>
      <c r="G18" s="69"/>
    </row>
    <row r="19" spans="1:7" ht="38.25" x14ac:dyDescent="0.2">
      <c r="A19" s="14"/>
      <c r="B19" s="90"/>
      <c r="C19" s="17" t="s">
        <v>33</v>
      </c>
      <c r="D19" s="67"/>
      <c r="E19" s="68"/>
      <c r="F19" s="69"/>
      <c r="G19" s="69"/>
    </row>
    <row r="20" spans="1:7" ht="25.5" x14ac:dyDescent="0.2">
      <c r="A20" s="14"/>
      <c r="B20" s="90"/>
      <c r="C20" s="17" t="s">
        <v>20</v>
      </c>
      <c r="D20" s="67"/>
      <c r="E20" s="68"/>
      <c r="F20" s="69"/>
      <c r="G20" s="69"/>
    </row>
    <row r="21" spans="1:7" ht="25.5" x14ac:dyDescent="0.2">
      <c r="A21" s="14"/>
      <c r="B21" s="90"/>
      <c r="C21" s="17" t="s">
        <v>34</v>
      </c>
      <c r="D21" s="67"/>
      <c r="E21" s="68"/>
      <c r="F21" s="69"/>
      <c r="G21" s="69"/>
    </row>
    <row r="22" spans="1:7" ht="12.75" x14ac:dyDescent="0.2">
      <c r="A22" s="14"/>
      <c r="B22" s="90"/>
      <c r="C22" s="16"/>
      <c r="D22" s="67"/>
      <c r="E22" s="68"/>
      <c r="F22" s="69"/>
      <c r="G22" s="69"/>
    </row>
    <row r="23" spans="1:7" ht="16.5" x14ac:dyDescent="0.2">
      <c r="A23" s="14"/>
      <c r="B23" s="90"/>
      <c r="C23" s="92" t="s">
        <v>105</v>
      </c>
      <c r="D23" s="67"/>
      <c r="E23" s="68"/>
      <c r="F23" s="69"/>
      <c r="G23" s="69"/>
    </row>
    <row r="24" spans="1:7" s="7" customFormat="1" ht="18" customHeight="1" x14ac:dyDescent="0.2">
      <c r="A24" s="14"/>
      <c r="B24" s="90" t="s">
        <v>95</v>
      </c>
      <c r="C24" s="125" t="s">
        <v>75</v>
      </c>
      <c r="D24" s="70"/>
      <c r="E24" s="71"/>
      <c r="F24" s="72"/>
      <c r="G24" s="72"/>
    </row>
    <row r="25" spans="1:7" s="7" customFormat="1" ht="54.75" customHeight="1" x14ac:dyDescent="0.2">
      <c r="A25" s="14"/>
      <c r="B25" s="90"/>
      <c r="C25" s="39" t="s">
        <v>98</v>
      </c>
      <c r="D25" s="70"/>
      <c r="E25" s="71"/>
      <c r="F25" s="72"/>
      <c r="G25" s="72"/>
    </row>
    <row r="26" spans="1:7" s="7" customFormat="1" ht="12.75" x14ac:dyDescent="0.2">
      <c r="A26" s="14"/>
      <c r="B26" s="90"/>
      <c r="C26" s="28"/>
      <c r="D26" s="70"/>
      <c r="E26" s="71"/>
      <c r="F26" s="72"/>
      <c r="G26" s="72"/>
    </row>
    <row r="27" spans="1:7" s="7" customFormat="1" ht="12.75" x14ac:dyDescent="0.2">
      <c r="A27" s="14"/>
      <c r="B27" s="90"/>
      <c r="C27" s="28" t="s">
        <v>108</v>
      </c>
      <c r="D27" s="70"/>
      <c r="E27" s="71"/>
      <c r="F27" s="72"/>
      <c r="G27" s="72"/>
    </row>
    <row r="28" spans="1:7" s="7" customFormat="1" ht="27.75" customHeight="1" x14ac:dyDescent="0.2">
      <c r="A28" s="14"/>
      <c r="B28" s="90"/>
      <c r="C28" s="38" t="s">
        <v>115</v>
      </c>
      <c r="D28" s="70"/>
      <c r="E28" s="71"/>
      <c r="F28" s="72"/>
      <c r="G28" s="72"/>
    </row>
    <row r="29" spans="1:7" s="7" customFormat="1" ht="12.75" x14ac:dyDescent="0.2">
      <c r="A29" s="14"/>
      <c r="B29" s="90"/>
      <c r="C29" s="17" t="s">
        <v>99</v>
      </c>
      <c r="D29" s="70"/>
      <c r="E29" s="71"/>
      <c r="F29" s="72"/>
      <c r="G29" s="72"/>
    </row>
    <row r="30" spans="1:7" s="7" customFormat="1" ht="12.75" x14ac:dyDescent="0.2">
      <c r="A30" s="14"/>
      <c r="B30" s="90"/>
      <c r="C30" s="27" t="s">
        <v>100</v>
      </c>
      <c r="D30" s="70"/>
      <c r="E30" s="71"/>
      <c r="F30" s="72"/>
      <c r="G30" s="72"/>
    </row>
    <row r="31" spans="1:7" s="7" customFormat="1" ht="25.5" x14ac:dyDescent="0.2">
      <c r="A31" s="14"/>
      <c r="B31" s="90"/>
      <c r="C31" s="27" t="s">
        <v>101</v>
      </c>
      <c r="D31" s="70"/>
      <c r="E31" s="71"/>
      <c r="F31" s="72"/>
      <c r="G31" s="72"/>
    </row>
    <row r="32" spans="1:7" s="7" customFormat="1" ht="12.75" x14ac:dyDescent="0.2">
      <c r="A32" s="14"/>
      <c r="B32" s="90"/>
      <c r="C32" s="27" t="s">
        <v>82</v>
      </c>
      <c r="D32" s="70"/>
      <c r="E32" s="71"/>
      <c r="F32" s="72"/>
      <c r="G32" s="72"/>
    </row>
    <row r="33" spans="1:7" s="7" customFormat="1" ht="12.75" x14ac:dyDescent="0.2">
      <c r="A33" s="14"/>
      <c r="B33" s="90"/>
      <c r="C33" s="27" t="s">
        <v>83</v>
      </c>
      <c r="D33" s="70"/>
      <c r="E33" s="71"/>
      <c r="F33" s="72"/>
      <c r="G33" s="72"/>
    </row>
    <row r="34" spans="1:7" s="7" customFormat="1" ht="12.75" x14ac:dyDescent="0.2">
      <c r="A34" s="14"/>
      <c r="B34" s="90"/>
      <c r="C34" s="27" t="s">
        <v>72</v>
      </c>
      <c r="D34" s="70"/>
      <c r="E34" s="71"/>
      <c r="F34" s="72"/>
      <c r="G34" s="72"/>
    </row>
    <row r="35" spans="1:7" s="7" customFormat="1" ht="25.5" x14ac:dyDescent="0.2">
      <c r="A35" s="14"/>
      <c r="B35" s="90"/>
      <c r="C35" s="28" t="s">
        <v>84</v>
      </c>
      <c r="D35" s="70"/>
      <c r="E35" s="71"/>
      <c r="F35" s="72"/>
      <c r="G35" s="72"/>
    </row>
    <row r="36" spans="1:7" s="7" customFormat="1" ht="12.75" x14ac:dyDescent="0.2">
      <c r="A36" s="14"/>
      <c r="B36" s="90"/>
      <c r="C36" s="28"/>
      <c r="D36" s="70"/>
      <c r="E36" s="71"/>
      <c r="F36" s="72"/>
      <c r="G36" s="72"/>
    </row>
    <row r="37" spans="1:7" s="7" customFormat="1" ht="12.75" x14ac:dyDescent="0.2">
      <c r="A37" s="14"/>
      <c r="B37" s="90" t="s">
        <v>96</v>
      </c>
      <c r="C37" s="39" t="s">
        <v>109</v>
      </c>
      <c r="D37" s="67" t="s">
        <v>9</v>
      </c>
      <c r="E37" s="73">
        <v>1</v>
      </c>
      <c r="F37" s="72"/>
      <c r="G37" s="72">
        <f>F37*E37</f>
        <v>0</v>
      </c>
    </row>
    <row r="38" spans="1:7" s="7" customFormat="1" ht="12.75" x14ac:dyDescent="0.2">
      <c r="A38" s="14"/>
      <c r="B38" s="90"/>
      <c r="C38" s="28" t="s">
        <v>147</v>
      </c>
      <c r="D38" s="67"/>
      <c r="E38" s="73"/>
      <c r="F38" s="72"/>
      <c r="G38" s="72"/>
    </row>
    <row r="39" spans="1:7" s="7" customFormat="1" ht="12.75" x14ac:dyDescent="0.2">
      <c r="A39" s="60"/>
      <c r="B39" s="113"/>
      <c r="C39" s="27" t="s">
        <v>148</v>
      </c>
      <c r="D39" s="67"/>
      <c r="E39" s="74"/>
      <c r="F39" s="75"/>
      <c r="G39" s="72"/>
    </row>
    <row r="40" spans="1:7" s="7" customFormat="1" ht="12.75" x14ac:dyDescent="0.2">
      <c r="A40" s="60"/>
      <c r="B40" s="113"/>
      <c r="C40" s="27" t="s">
        <v>150</v>
      </c>
      <c r="D40" s="67"/>
      <c r="E40" s="74"/>
      <c r="F40" s="75"/>
      <c r="G40" s="72"/>
    </row>
    <row r="41" spans="1:7" s="7" customFormat="1" ht="12.75" x14ac:dyDescent="0.2">
      <c r="A41" s="60"/>
      <c r="B41" s="113"/>
      <c r="C41" s="27" t="s">
        <v>151</v>
      </c>
      <c r="D41" s="67"/>
      <c r="E41" s="74"/>
      <c r="F41" s="75"/>
      <c r="G41" s="72"/>
    </row>
    <row r="42" spans="1:7" s="7" customFormat="1" ht="12.75" x14ac:dyDescent="0.2">
      <c r="A42" s="14"/>
      <c r="B42" s="90"/>
      <c r="C42" s="28"/>
      <c r="D42" s="67"/>
      <c r="E42" s="73"/>
      <c r="F42" s="72"/>
      <c r="G42" s="72"/>
    </row>
    <row r="43" spans="1:7" s="7" customFormat="1" ht="12.75" x14ac:dyDescent="0.2">
      <c r="A43" s="14"/>
      <c r="B43" s="90" t="s">
        <v>97</v>
      </c>
      <c r="C43" s="39" t="s">
        <v>110</v>
      </c>
      <c r="D43" s="67" t="s">
        <v>9</v>
      </c>
      <c r="E43" s="73">
        <v>1</v>
      </c>
      <c r="F43" s="72"/>
      <c r="G43" s="72">
        <f>F43*E43</f>
        <v>0</v>
      </c>
    </row>
    <row r="44" spans="1:7" s="7" customFormat="1" ht="12.75" x14ac:dyDescent="0.2">
      <c r="A44" s="14"/>
      <c r="B44" s="90"/>
      <c r="C44" s="28" t="s">
        <v>111</v>
      </c>
      <c r="D44" s="67"/>
      <c r="E44" s="73"/>
      <c r="F44" s="72"/>
      <c r="G44" s="72"/>
    </row>
    <row r="45" spans="1:7" s="7" customFormat="1" ht="12.75" x14ac:dyDescent="0.2">
      <c r="A45" s="60"/>
      <c r="B45" s="113"/>
      <c r="C45" s="27" t="s">
        <v>152</v>
      </c>
      <c r="D45" s="67"/>
      <c r="E45" s="74"/>
      <c r="F45" s="75"/>
      <c r="G45" s="72"/>
    </row>
    <row r="46" spans="1:7" s="7" customFormat="1" ht="12.75" x14ac:dyDescent="0.2">
      <c r="A46" s="60"/>
      <c r="B46" s="113"/>
      <c r="C46" s="27" t="s">
        <v>153</v>
      </c>
      <c r="D46" s="67"/>
      <c r="E46" s="74"/>
      <c r="F46" s="75"/>
      <c r="G46" s="72"/>
    </row>
    <row r="47" spans="1:7" s="7" customFormat="1" ht="12.75" x14ac:dyDescent="0.2">
      <c r="A47" s="14"/>
      <c r="B47" s="90"/>
      <c r="C47" s="28" t="s">
        <v>154</v>
      </c>
      <c r="D47" s="67"/>
      <c r="E47" s="73"/>
      <c r="F47" s="72"/>
      <c r="G47" s="72"/>
    </row>
    <row r="48" spans="1:7" s="7" customFormat="1" ht="12.75" x14ac:dyDescent="0.2">
      <c r="A48" s="14"/>
      <c r="B48" s="90"/>
      <c r="C48" s="28" t="s">
        <v>155</v>
      </c>
      <c r="D48" s="67"/>
      <c r="E48" s="73"/>
      <c r="F48" s="72"/>
      <c r="G48" s="72"/>
    </row>
    <row r="49" spans="1:7" s="7" customFormat="1" ht="12.75" x14ac:dyDescent="0.2">
      <c r="A49" s="60"/>
      <c r="B49" s="113"/>
      <c r="C49" s="27" t="s">
        <v>156</v>
      </c>
      <c r="D49" s="67"/>
      <c r="E49" s="74"/>
      <c r="F49" s="75"/>
      <c r="G49" s="72"/>
    </row>
    <row r="50" spans="1:7" s="7" customFormat="1" ht="12.75" x14ac:dyDescent="0.2">
      <c r="A50" s="60"/>
      <c r="B50" s="113"/>
      <c r="C50" s="27" t="s">
        <v>157</v>
      </c>
      <c r="D50" s="67"/>
      <c r="E50" s="74"/>
      <c r="F50" s="75"/>
      <c r="G50" s="72"/>
    </row>
    <row r="51" spans="1:7" s="7" customFormat="1" ht="12.75" x14ac:dyDescent="0.2">
      <c r="A51" s="14"/>
      <c r="B51" s="90"/>
      <c r="C51" s="28" t="s">
        <v>158</v>
      </c>
      <c r="D51" s="67"/>
      <c r="E51" s="73"/>
      <c r="F51" s="72"/>
      <c r="G51" s="72"/>
    </row>
    <row r="52" spans="1:7" s="7" customFormat="1" ht="12.75" x14ac:dyDescent="0.2">
      <c r="A52" s="14"/>
      <c r="B52" s="90"/>
      <c r="C52" s="28" t="s">
        <v>159</v>
      </c>
      <c r="D52" s="67"/>
      <c r="E52" s="73"/>
      <c r="F52" s="72"/>
      <c r="G52" s="72"/>
    </row>
    <row r="53" spans="1:7" s="7" customFormat="1" ht="12.75" x14ac:dyDescent="0.2">
      <c r="A53" s="60"/>
      <c r="B53" s="113"/>
      <c r="C53" s="27" t="s">
        <v>160</v>
      </c>
      <c r="D53" s="67"/>
      <c r="E53" s="74"/>
      <c r="F53" s="75"/>
      <c r="G53" s="72"/>
    </row>
    <row r="54" spans="1:7" s="7" customFormat="1" ht="12.75" x14ac:dyDescent="0.2">
      <c r="A54" s="14"/>
      <c r="B54" s="90"/>
      <c r="C54" s="28"/>
      <c r="D54" s="67"/>
      <c r="E54" s="73"/>
      <c r="F54" s="72"/>
      <c r="G54" s="72"/>
    </row>
    <row r="55" spans="1:7" s="7" customFormat="1" ht="12.75" x14ac:dyDescent="0.2">
      <c r="A55" s="14"/>
      <c r="B55" s="90" t="s">
        <v>45</v>
      </c>
      <c r="C55" s="39" t="s">
        <v>112</v>
      </c>
      <c r="D55" s="67" t="s">
        <v>9</v>
      </c>
      <c r="E55" s="73">
        <v>1</v>
      </c>
      <c r="F55" s="72"/>
      <c r="G55" s="72">
        <f>F55*E55</f>
        <v>0</v>
      </c>
    </row>
    <row r="56" spans="1:7" s="7" customFormat="1" ht="12.75" x14ac:dyDescent="0.2">
      <c r="A56" s="14"/>
      <c r="B56" s="113"/>
      <c r="C56" s="17" t="s">
        <v>37</v>
      </c>
      <c r="D56" s="67"/>
      <c r="E56" s="73"/>
      <c r="F56" s="72"/>
      <c r="G56" s="72"/>
    </row>
    <row r="57" spans="1:7" s="7" customFormat="1" ht="12.75" x14ac:dyDescent="0.2">
      <c r="A57" s="14"/>
      <c r="B57" s="113"/>
      <c r="C57" s="17" t="s">
        <v>38</v>
      </c>
      <c r="D57" s="67"/>
      <c r="E57" s="73"/>
      <c r="F57" s="72"/>
      <c r="G57" s="72"/>
    </row>
    <row r="58" spans="1:7" s="7" customFormat="1" ht="12.75" x14ac:dyDescent="0.2">
      <c r="A58" s="14"/>
      <c r="B58" s="113"/>
      <c r="C58" s="17"/>
      <c r="D58" s="67"/>
      <c r="E58" s="73"/>
      <c r="F58" s="72"/>
      <c r="G58" s="72"/>
    </row>
    <row r="59" spans="1:7" s="7" customFormat="1" ht="12.75" x14ac:dyDescent="0.2">
      <c r="A59" s="60"/>
      <c r="B59" s="113" t="s">
        <v>189</v>
      </c>
      <c r="C59" s="17" t="s">
        <v>71</v>
      </c>
      <c r="D59" s="67" t="s">
        <v>9</v>
      </c>
      <c r="E59" s="73">
        <v>1</v>
      </c>
      <c r="F59" s="72"/>
      <c r="G59" s="72">
        <f>F59*E59</f>
        <v>0</v>
      </c>
    </row>
    <row r="60" spans="1:7" s="7" customFormat="1" ht="12.75" x14ac:dyDescent="0.2">
      <c r="A60" s="60"/>
      <c r="B60" s="113"/>
      <c r="C60" s="27" t="s">
        <v>161</v>
      </c>
      <c r="D60" s="67"/>
      <c r="E60" s="74"/>
      <c r="F60" s="75"/>
      <c r="G60" s="72"/>
    </row>
    <row r="61" spans="1:7" s="7" customFormat="1" ht="12.75" x14ac:dyDescent="0.2">
      <c r="A61" s="60"/>
      <c r="B61" s="113"/>
      <c r="C61" s="27" t="s">
        <v>186</v>
      </c>
      <c r="D61" s="67"/>
      <c r="E61" s="74"/>
      <c r="F61" s="75"/>
      <c r="G61" s="72"/>
    </row>
    <row r="62" spans="1:7" s="7" customFormat="1" ht="12.75" x14ac:dyDescent="0.2">
      <c r="A62" s="60"/>
      <c r="B62" s="113"/>
      <c r="C62" s="27" t="s">
        <v>162</v>
      </c>
      <c r="D62" s="67"/>
      <c r="E62" s="74"/>
      <c r="F62" s="75"/>
      <c r="G62" s="72"/>
    </row>
    <row r="63" spans="1:7" s="7" customFormat="1" ht="12.75" x14ac:dyDescent="0.2">
      <c r="A63" s="60"/>
      <c r="B63" s="113"/>
      <c r="C63" s="27" t="s">
        <v>163</v>
      </c>
      <c r="D63" s="67"/>
      <c r="E63" s="74"/>
      <c r="F63" s="75"/>
      <c r="G63" s="72"/>
    </row>
    <row r="64" spans="1:7" s="7" customFormat="1" ht="12.75" x14ac:dyDescent="0.2">
      <c r="A64" s="60"/>
      <c r="B64" s="113"/>
      <c r="C64" s="27" t="s">
        <v>164</v>
      </c>
      <c r="D64" s="67"/>
      <c r="E64" s="74"/>
      <c r="F64" s="75"/>
      <c r="G64" s="72"/>
    </row>
    <row r="65" spans="1:7" s="7" customFormat="1" ht="12.75" x14ac:dyDescent="0.2">
      <c r="A65" s="60"/>
      <c r="B65" s="113"/>
      <c r="C65" s="27" t="s">
        <v>156</v>
      </c>
      <c r="D65" s="67"/>
      <c r="E65" s="74"/>
      <c r="F65" s="75"/>
      <c r="G65" s="72"/>
    </row>
    <row r="66" spans="1:7" s="7" customFormat="1" ht="12.75" x14ac:dyDescent="0.2">
      <c r="A66" s="60"/>
      <c r="B66" s="113"/>
      <c r="C66" s="27" t="s">
        <v>157</v>
      </c>
      <c r="D66" s="67"/>
      <c r="E66" s="74"/>
      <c r="F66" s="75"/>
      <c r="G66" s="72"/>
    </row>
    <row r="67" spans="1:7" s="7" customFormat="1" ht="12.75" x14ac:dyDescent="0.2">
      <c r="A67" s="60"/>
      <c r="B67" s="113"/>
      <c r="C67" s="27" t="s">
        <v>165</v>
      </c>
      <c r="D67" s="67"/>
      <c r="E67" s="74"/>
      <c r="F67" s="75"/>
      <c r="G67" s="72"/>
    </row>
    <row r="68" spans="1:7" s="7" customFormat="1" ht="12.75" x14ac:dyDescent="0.2">
      <c r="A68" s="60"/>
      <c r="B68" s="113"/>
      <c r="C68" s="27" t="s">
        <v>166</v>
      </c>
      <c r="D68" s="67"/>
      <c r="E68" s="74"/>
      <c r="F68" s="75"/>
      <c r="G68" s="72"/>
    </row>
    <row r="69" spans="1:7" s="7" customFormat="1" ht="12.75" x14ac:dyDescent="0.2">
      <c r="A69" s="60"/>
      <c r="B69" s="113"/>
      <c r="C69" s="27" t="s">
        <v>167</v>
      </c>
      <c r="D69" s="67"/>
      <c r="E69" s="74"/>
      <c r="F69" s="75"/>
      <c r="G69" s="72"/>
    </row>
    <row r="70" spans="1:7" s="7" customFormat="1" ht="12.75" x14ac:dyDescent="0.2">
      <c r="A70" s="60"/>
      <c r="B70" s="113"/>
      <c r="C70" s="27" t="s">
        <v>168</v>
      </c>
      <c r="D70" s="67"/>
      <c r="E70" s="74"/>
      <c r="F70" s="75"/>
      <c r="G70" s="72"/>
    </row>
    <row r="71" spans="1:7" s="7" customFormat="1" ht="12.75" x14ac:dyDescent="0.2">
      <c r="A71" s="60"/>
      <c r="B71" s="113"/>
      <c r="C71" s="27" t="s">
        <v>169</v>
      </c>
      <c r="D71" s="67"/>
      <c r="E71" s="74"/>
      <c r="F71" s="75"/>
      <c r="G71" s="72"/>
    </row>
    <row r="72" spans="1:7" s="7" customFormat="1" ht="12.75" x14ac:dyDescent="0.2">
      <c r="A72" s="60"/>
      <c r="B72" s="113"/>
      <c r="C72" s="27"/>
      <c r="D72" s="67"/>
      <c r="E72" s="74"/>
      <c r="F72" s="75"/>
      <c r="G72" s="72"/>
    </row>
    <row r="73" spans="1:7" s="7" customFormat="1" ht="12.75" x14ac:dyDescent="0.2">
      <c r="A73" s="60"/>
      <c r="B73" s="113" t="s">
        <v>190</v>
      </c>
      <c r="C73" s="17" t="s">
        <v>73</v>
      </c>
      <c r="D73" s="67" t="s">
        <v>9</v>
      </c>
      <c r="E73" s="73">
        <v>1</v>
      </c>
      <c r="F73" s="72"/>
      <c r="G73" s="72">
        <f>F73*E73</f>
        <v>0</v>
      </c>
    </row>
    <row r="74" spans="1:7" s="7" customFormat="1" ht="12.75" x14ac:dyDescent="0.2">
      <c r="A74" s="60"/>
      <c r="B74" s="113"/>
      <c r="C74" s="27" t="s">
        <v>170</v>
      </c>
      <c r="D74" s="67"/>
      <c r="E74" s="74"/>
      <c r="F74" s="75"/>
      <c r="G74" s="72"/>
    </row>
    <row r="75" spans="1:7" s="7" customFormat="1" ht="12.75" x14ac:dyDescent="0.2">
      <c r="A75" s="60"/>
      <c r="B75" s="113"/>
      <c r="C75" s="27" t="s">
        <v>171</v>
      </c>
      <c r="D75" s="67"/>
      <c r="E75" s="74"/>
      <c r="F75" s="75"/>
      <c r="G75" s="72"/>
    </row>
    <row r="76" spans="1:7" s="7" customFormat="1" ht="12.75" x14ac:dyDescent="0.2">
      <c r="A76" s="60"/>
      <c r="B76" s="113"/>
      <c r="C76" s="27" t="s">
        <v>172</v>
      </c>
      <c r="D76" s="67"/>
      <c r="E76" s="74"/>
      <c r="F76" s="75"/>
      <c r="G76" s="72"/>
    </row>
    <row r="77" spans="1:7" s="7" customFormat="1" ht="12.75" x14ac:dyDescent="0.2">
      <c r="A77" s="60"/>
      <c r="B77" s="113"/>
      <c r="C77" s="27" t="s">
        <v>173</v>
      </c>
      <c r="D77" s="67"/>
      <c r="E77" s="74"/>
      <c r="F77" s="75"/>
      <c r="G77" s="72"/>
    </row>
    <row r="78" spans="1:7" s="7" customFormat="1" ht="12.75" x14ac:dyDescent="0.2">
      <c r="A78" s="60"/>
      <c r="B78" s="113"/>
      <c r="C78" s="27" t="s">
        <v>169</v>
      </c>
      <c r="D78" s="67"/>
      <c r="E78" s="74"/>
      <c r="F78" s="75"/>
      <c r="G78" s="72"/>
    </row>
    <row r="79" spans="1:7" s="7" customFormat="1" ht="12.75" x14ac:dyDescent="0.2">
      <c r="A79" s="60"/>
      <c r="B79" s="113"/>
      <c r="C79" s="27"/>
      <c r="D79" s="67"/>
      <c r="E79" s="74"/>
      <c r="F79" s="75"/>
      <c r="G79" s="72"/>
    </row>
    <row r="80" spans="1:7" s="7" customFormat="1" ht="12.75" x14ac:dyDescent="0.2">
      <c r="A80" s="60"/>
      <c r="B80" s="113" t="s">
        <v>191</v>
      </c>
      <c r="C80" s="17" t="s">
        <v>74</v>
      </c>
      <c r="D80" s="67" t="s">
        <v>9</v>
      </c>
      <c r="E80" s="73">
        <v>1</v>
      </c>
      <c r="F80" s="72"/>
      <c r="G80" s="72">
        <f>F80*E80</f>
        <v>0</v>
      </c>
    </row>
    <row r="81" spans="1:7" s="7" customFormat="1" ht="12.75" x14ac:dyDescent="0.2">
      <c r="A81" s="60"/>
      <c r="B81" s="113"/>
      <c r="C81" s="27" t="s">
        <v>170</v>
      </c>
      <c r="D81" s="67"/>
      <c r="E81" s="74"/>
      <c r="F81" s="75"/>
      <c r="G81" s="72"/>
    </row>
    <row r="82" spans="1:7" s="7" customFormat="1" ht="12.75" x14ac:dyDescent="0.2">
      <c r="A82" s="60"/>
      <c r="B82" s="113"/>
      <c r="C82" s="27" t="s">
        <v>171</v>
      </c>
      <c r="D82" s="67"/>
      <c r="E82" s="74"/>
      <c r="F82" s="75"/>
      <c r="G82" s="72"/>
    </row>
    <row r="83" spans="1:7" s="7" customFormat="1" ht="12.75" x14ac:dyDescent="0.2">
      <c r="A83" s="60"/>
      <c r="B83" s="113"/>
      <c r="C83" s="27" t="s">
        <v>174</v>
      </c>
      <c r="D83" s="67"/>
      <c r="E83" s="74"/>
      <c r="F83" s="75"/>
      <c r="G83" s="72"/>
    </row>
    <row r="84" spans="1:7" s="7" customFormat="1" ht="12.75" x14ac:dyDescent="0.2">
      <c r="A84" s="60"/>
      <c r="B84" s="113"/>
      <c r="C84" s="27" t="s">
        <v>173</v>
      </c>
      <c r="D84" s="67"/>
      <c r="E84" s="74"/>
      <c r="F84" s="75"/>
      <c r="G84" s="72"/>
    </row>
    <row r="85" spans="1:7" s="7" customFormat="1" ht="12.75" x14ac:dyDescent="0.2">
      <c r="A85" s="60"/>
      <c r="B85" s="113"/>
      <c r="C85" s="27" t="s">
        <v>169</v>
      </c>
      <c r="D85" s="67"/>
      <c r="E85" s="74"/>
      <c r="F85" s="75"/>
      <c r="G85" s="72"/>
    </row>
    <row r="86" spans="1:7" s="7" customFormat="1" ht="12.75" x14ac:dyDescent="0.2">
      <c r="A86" s="60"/>
      <c r="B86" s="113"/>
      <c r="C86" s="27"/>
      <c r="D86" s="67"/>
      <c r="E86" s="74"/>
      <c r="F86" s="75"/>
      <c r="G86" s="72"/>
    </row>
    <row r="87" spans="1:7" s="7" customFormat="1" ht="12.75" x14ac:dyDescent="0.2">
      <c r="A87" s="60"/>
      <c r="B87" s="113" t="s">
        <v>192</v>
      </c>
      <c r="C87" s="27" t="s">
        <v>197</v>
      </c>
      <c r="D87" s="67" t="s">
        <v>9</v>
      </c>
      <c r="E87" s="73">
        <v>1</v>
      </c>
      <c r="F87" s="72"/>
      <c r="G87" s="72">
        <f>F87*E87</f>
        <v>0</v>
      </c>
    </row>
    <row r="88" spans="1:7" s="7" customFormat="1" ht="15" customHeight="1" x14ac:dyDescent="0.2">
      <c r="A88" s="60"/>
      <c r="B88" s="113"/>
      <c r="C88" s="27" t="s">
        <v>175</v>
      </c>
      <c r="D88" s="67"/>
      <c r="E88" s="74"/>
      <c r="F88" s="75"/>
      <c r="G88" s="72"/>
    </row>
    <row r="89" spans="1:7" s="7" customFormat="1" ht="12.75" x14ac:dyDescent="0.2">
      <c r="A89" s="60"/>
      <c r="B89" s="113"/>
      <c r="C89" s="27" t="s">
        <v>176</v>
      </c>
      <c r="D89" s="67"/>
      <c r="E89" s="74"/>
      <c r="F89" s="75"/>
      <c r="G89" s="72"/>
    </row>
    <row r="90" spans="1:7" s="7" customFormat="1" ht="12.75" x14ac:dyDescent="0.2">
      <c r="A90" s="60"/>
      <c r="B90" s="113"/>
      <c r="C90" s="27" t="s">
        <v>177</v>
      </c>
      <c r="D90" s="67"/>
      <c r="E90" s="74"/>
      <c r="F90" s="75"/>
      <c r="G90" s="72"/>
    </row>
    <row r="91" spans="1:7" s="7" customFormat="1" ht="12.75" x14ac:dyDescent="0.2">
      <c r="A91" s="60"/>
      <c r="B91" s="113"/>
      <c r="C91" s="27"/>
      <c r="D91" s="67"/>
      <c r="E91" s="74"/>
      <c r="F91" s="75"/>
      <c r="G91" s="72"/>
    </row>
    <row r="92" spans="1:7" s="7" customFormat="1" ht="12.75" x14ac:dyDescent="0.2">
      <c r="A92" s="60"/>
      <c r="B92" s="113" t="s">
        <v>193</v>
      </c>
      <c r="C92" s="27" t="s">
        <v>76</v>
      </c>
      <c r="D92" s="67" t="s">
        <v>9</v>
      </c>
      <c r="E92" s="73">
        <v>1</v>
      </c>
      <c r="F92" s="72"/>
      <c r="G92" s="72">
        <f>F92*E92</f>
        <v>0</v>
      </c>
    </row>
    <row r="93" spans="1:7" s="7" customFormat="1" ht="12.75" x14ac:dyDescent="0.2">
      <c r="A93" s="60"/>
      <c r="B93" s="113"/>
      <c r="C93" s="27" t="s">
        <v>178</v>
      </c>
      <c r="D93" s="67"/>
      <c r="E93" s="74"/>
      <c r="F93" s="75"/>
      <c r="G93" s="72"/>
    </row>
    <row r="94" spans="1:7" s="7" customFormat="1" ht="12.75" x14ac:dyDescent="0.2">
      <c r="A94" s="60"/>
      <c r="B94" s="113"/>
      <c r="C94" s="27" t="s">
        <v>179</v>
      </c>
      <c r="D94" s="67"/>
      <c r="E94" s="74"/>
      <c r="F94" s="75"/>
      <c r="G94" s="72"/>
    </row>
    <row r="95" spans="1:7" s="7" customFormat="1" ht="12.75" x14ac:dyDescent="0.2">
      <c r="A95" s="60"/>
      <c r="B95" s="113"/>
      <c r="C95" s="27" t="s">
        <v>180</v>
      </c>
      <c r="D95" s="67"/>
      <c r="E95" s="74"/>
      <c r="F95" s="75"/>
      <c r="G95" s="72"/>
    </row>
    <row r="96" spans="1:7" s="7" customFormat="1" ht="12.75" x14ac:dyDescent="0.2">
      <c r="A96" s="60"/>
      <c r="B96" s="113"/>
      <c r="C96" s="27"/>
      <c r="D96" s="67"/>
      <c r="E96" s="74"/>
      <c r="F96" s="75"/>
      <c r="G96" s="72"/>
    </row>
    <row r="97" spans="1:7" s="7" customFormat="1" ht="12.75" x14ac:dyDescent="0.2">
      <c r="A97" s="60"/>
      <c r="B97" s="113" t="s">
        <v>194</v>
      </c>
      <c r="C97" s="27" t="s">
        <v>77</v>
      </c>
      <c r="D97" s="67" t="s">
        <v>9</v>
      </c>
      <c r="E97" s="73">
        <v>1</v>
      </c>
      <c r="F97" s="72"/>
      <c r="G97" s="72">
        <f>F97*E97</f>
        <v>0</v>
      </c>
    </row>
    <row r="98" spans="1:7" s="7" customFormat="1" ht="12.75" x14ac:dyDescent="0.2">
      <c r="A98" s="60"/>
      <c r="B98" s="113"/>
      <c r="C98" s="27" t="s">
        <v>181</v>
      </c>
      <c r="D98" s="67"/>
      <c r="E98" s="74"/>
      <c r="F98" s="75"/>
      <c r="G98" s="72"/>
    </row>
    <row r="99" spans="1:7" s="7" customFormat="1" ht="12.75" x14ac:dyDescent="0.2">
      <c r="A99" s="60"/>
      <c r="B99" s="113"/>
      <c r="C99" s="27" t="s">
        <v>180</v>
      </c>
      <c r="D99" s="67"/>
      <c r="E99" s="74"/>
      <c r="F99" s="75"/>
      <c r="G99" s="72"/>
    </row>
    <row r="100" spans="1:7" s="7" customFormat="1" ht="12.75" x14ac:dyDescent="0.2">
      <c r="A100" s="60"/>
      <c r="B100" s="113"/>
      <c r="C100" s="27"/>
      <c r="D100" s="67"/>
      <c r="E100" s="74"/>
      <c r="F100" s="75"/>
      <c r="G100" s="72"/>
    </row>
    <row r="101" spans="1:7" s="7" customFormat="1" ht="12.75" x14ac:dyDescent="0.2">
      <c r="A101" s="60"/>
      <c r="B101" s="113" t="s">
        <v>195</v>
      </c>
      <c r="C101" s="27" t="s">
        <v>78</v>
      </c>
      <c r="D101" s="67" t="s">
        <v>9</v>
      </c>
      <c r="E101" s="73">
        <v>1</v>
      </c>
      <c r="F101" s="72"/>
      <c r="G101" s="72">
        <f>F101*E101</f>
        <v>0</v>
      </c>
    </row>
    <row r="102" spans="1:7" s="7" customFormat="1" ht="12.75" x14ac:dyDescent="0.2">
      <c r="A102" s="60"/>
      <c r="B102" s="113"/>
      <c r="C102" s="27" t="s">
        <v>182</v>
      </c>
      <c r="D102" s="67"/>
      <c r="E102" s="74"/>
      <c r="F102" s="75"/>
      <c r="G102" s="72"/>
    </row>
    <row r="103" spans="1:7" s="7" customFormat="1" ht="12.75" x14ac:dyDescent="0.2">
      <c r="A103" s="60"/>
      <c r="B103" s="113"/>
      <c r="C103" s="27" t="s">
        <v>180</v>
      </c>
      <c r="D103" s="67"/>
      <c r="E103" s="74"/>
      <c r="F103" s="75"/>
      <c r="G103" s="72"/>
    </row>
    <row r="104" spans="1:7" s="7" customFormat="1" ht="12.75" x14ac:dyDescent="0.2">
      <c r="A104" s="60"/>
      <c r="B104" s="113"/>
      <c r="C104" s="27"/>
      <c r="D104" s="67"/>
      <c r="E104" s="74"/>
      <c r="F104" s="75"/>
      <c r="G104" s="72"/>
    </row>
    <row r="105" spans="1:7" s="7" customFormat="1" ht="12.75" x14ac:dyDescent="0.2">
      <c r="A105" s="60"/>
      <c r="B105" s="113" t="s">
        <v>196</v>
      </c>
      <c r="C105" s="27" t="s">
        <v>116</v>
      </c>
      <c r="D105" s="67" t="s">
        <v>9</v>
      </c>
      <c r="E105" s="73">
        <v>1</v>
      </c>
      <c r="F105" s="72"/>
      <c r="G105" s="72">
        <f>F105*E105</f>
        <v>0</v>
      </c>
    </row>
    <row r="106" spans="1:7" s="7" customFormat="1" ht="25.5" x14ac:dyDescent="0.2">
      <c r="A106" s="60"/>
      <c r="B106" s="113"/>
      <c r="C106" s="27" t="s">
        <v>183</v>
      </c>
      <c r="D106" s="67"/>
      <c r="E106" s="74"/>
      <c r="F106" s="75"/>
      <c r="G106" s="72"/>
    </row>
    <row r="107" spans="1:7" s="7" customFormat="1" ht="25.5" x14ac:dyDescent="0.2">
      <c r="A107" s="60"/>
      <c r="B107" s="113"/>
      <c r="C107" s="27" t="s">
        <v>184</v>
      </c>
      <c r="D107" s="67"/>
      <c r="E107" s="74"/>
      <c r="F107" s="75"/>
      <c r="G107" s="72"/>
    </row>
    <row r="108" spans="1:7" s="7" customFormat="1" ht="25.5" x14ac:dyDescent="0.2">
      <c r="A108" s="60"/>
      <c r="B108" s="113"/>
      <c r="C108" s="27" t="s">
        <v>185</v>
      </c>
      <c r="D108" s="67"/>
      <c r="E108" s="74"/>
      <c r="F108" s="75"/>
      <c r="G108" s="72"/>
    </row>
    <row r="109" spans="1:7" s="6" customFormat="1" x14ac:dyDescent="0.2">
      <c r="A109" s="14"/>
      <c r="B109" s="90"/>
      <c r="C109" s="134" t="s">
        <v>198</v>
      </c>
      <c r="D109" s="135" t="s">
        <v>11</v>
      </c>
      <c r="E109" s="136">
        <v>1</v>
      </c>
      <c r="F109" s="76"/>
      <c r="G109" s="76">
        <f>SUM(G37:G105)</f>
        <v>0</v>
      </c>
    </row>
    <row r="110" spans="1:7" s="6" customFormat="1" x14ac:dyDescent="0.2">
      <c r="A110" s="14"/>
      <c r="B110" s="90"/>
      <c r="C110" s="16"/>
      <c r="D110" s="67"/>
      <c r="E110" s="73"/>
      <c r="F110" s="72"/>
      <c r="G110" s="72"/>
    </row>
    <row r="111" spans="1:7" s="100" customFormat="1" ht="16.5" x14ac:dyDescent="0.2">
      <c r="A111" s="93" t="s">
        <v>10</v>
      </c>
      <c r="B111" s="94" t="s">
        <v>10</v>
      </c>
      <c r="C111" s="95" t="s">
        <v>1</v>
      </c>
      <c r="D111" s="96"/>
      <c r="E111" s="97"/>
      <c r="F111" s="98"/>
      <c r="G111" s="99"/>
    </row>
    <row r="112" spans="1:7" s="3" customFormat="1" ht="12.75" x14ac:dyDescent="0.2">
      <c r="A112" s="61"/>
      <c r="B112" s="90"/>
      <c r="C112" s="28"/>
      <c r="D112" s="67"/>
      <c r="E112" s="68"/>
      <c r="F112" s="69"/>
      <c r="G112" s="69"/>
    </row>
    <row r="113" spans="1:7" ht="25.5" x14ac:dyDescent="0.2">
      <c r="A113" s="60"/>
      <c r="B113" s="113" t="s">
        <v>47</v>
      </c>
      <c r="C113" s="19" t="s">
        <v>103</v>
      </c>
      <c r="D113" s="67" t="s">
        <v>22</v>
      </c>
      <c r="E113" s="68">
        <v>156</v>
      </c>
      <c r="F113" s="72"/>
      <c r="G113" s="72">
        <f>F113*E113</f>
        <v>0</v>
      </c>
    </row>
    <row r="114" spans="1:7" ht="63.75" x14ac:dyDescent="0.2">
      <c r="A114" s="60"/>
      <c r="B114" s="113"/>
      <c r="C114" s="18" t="s">
        <v>117</v>
      </c>
      <c r="D114" s="67"/>
      <c r="E114" s="68"/>
      <c r="F114" s="69"/>
      <c r="G114" s="69"/>
    </row>
    <row r="115" spans="1:7" s="3" customFormat="1" ht="12.75" x14ac:dyDescent="0.2">
      <c r="A115" s="62"/>
      <c r="B115" s="114"/>
      <c r="C115" s="18" t="s">
        <v>21</v>
      </c>
      <c r="D115" s="67"/>
      <c r="E115" s="68"/>
      <c r="F115" s="69"/>
      <c r="G115" s="69"/>
    </row>
    <row r="116" spans="1:7" ht="25.5" x14ac:dyDescent="0.2">
      <c r="A116" s="21"/>
      <c r="B116" s="113" t="s">
        <v>39</v>
      </c>
      <c r="C116" s="19" t="s">
        <v>80</v>
      </c>
      <c r="D116" s="67" t="s">
        <v>22</v>
      </c>
      <c r="E116" s="68">
        <v>20</v>
      </c>
      <c r="F116" s="72"/>
      <c r="G116" s="72">
        <f>F116*E116</f>
        <v>0</v>
      </c>
    </row>
    <row r="117" spans="1:7" ht="63.75" x14ac:dyDescent="0.2">
      <c r="A117" s="60"/>
      <c r="B117" s="113"/>
      <c r="C117" s="18" t="s">
        <v>117</v>
      </c>
      <c r="D117" s="67"/>
      <c r="E117" s="68"/>
      <c r="F117" s="69"/>
      <c r="G117" s="69"/>
    </row>
    <row r="118" spans="1:7" ht="12.75" x14ac:dyDescent="0.2">
      <c r="A118" s="60"/>
      <c r="B118" s="113"/>
      <c r="C118" s="18"/>
      <c r="D118" s="67"/>
      <c r="E118" s="68"/>
      <c r="F118" s="69"/>
      <c r="G118" s="69"/>
    </row>
    <row r="119" spans="1:7" ht="25.5" x14ac:dyDescent="0.2">
      <c r="A119" s="21"/>
      <c r="B119" s="113" t="s">
        <v>40</v>
      </c>
      <c r="C119" s="19" t="s">
        <v>81</v>
      </c>
      <c r="D119" s="67" t="s">
        <v>22</v>
      </c>
      <c r="E119" s="68">
        <v>157</v>
      </c>
      <c r="F119" s="72"/>
      <c r="G119" s="72">
        <f>F119*E119</f>
        <v>0</v>
      </c>
    </row>
    <row r="120" spans="1:7" ht="63.75" x14ac:dyDescent="0.2">
      <c r="A120" s="60"/>
      <c r="B120" s="113"/>
      <c r="C120" s="18" t="s">
        <v>117</v>
      </c>
      <c r="D120" s="67"/>
      <c r="E120" s="68"/>
      <c r="F120" s="69"/>
      <c r="G120" s="69"/>
    </row>
    <row r="121" spans="1:7" ht="51" x14ac:dyDescent="0.2">
      <c r="A121" s="60"/>
      <c r="B121" s="113"/>
      <c r="C121" s="39" t="s">
        <v>132</v>
      </c>
      <c r="D121" s="67"/>
      <c r="E121" s="68"/>
      <c r="F121" s="69"/>
      <c r="G121" s="69"/>
    </row>
    <row r="122" spans="1:7" s="3" customFormat="1" ht="12.75" x14ac:dyDescent="0.2">
      <c r="A122" s="14"/>
      <c r="B122" s="113"/>
      <c r="C122" s="18"/>
      <c r="D122" s="67"/>
      <c r="E122" s="68"/>
      <c r="F122" s="69"/>
      <c r="G122" s="69"/>
    </row>
    <row r="123" spans="1:7" s="3" customFormat="1" ht="12.75" x14ac:dyDescent="0.2">
      <c r="A123" s="14"/>
      <c r="B123" s="113" t="s">
        <v>43</v>
      </c>
      <c r="C123" s="19" t="s">
        <v>86</v>
      </c>
      <c r="D123" s="67" t="s">
        <v>22</v>
      </c>
      <c r="E123" s="91">
        <v>7</v>
      </c>
      <c r="F123" s="72"/>
      <c r="G123" s="72">
        <f>F123*E123</f>
        <v>0</v>
      </c>
    </row>
    <row r="124" spans="1:7" s="3" customFormat="1" ht="25.5" x14ac:dyDescent="0.2">
      <c r="A124" s="14"/>
      <c r="B124" s="113"/>
      <c r="C124" s="89" t="s">
        <v>187</v>
      </c>
      <c r="D124" s="67"/>
      <c r="E124" s="77"/>
      <c r="F124" s="69"/>
      <c r="G124" s="69"/>
    </row>
    <row r="125" spans="1:7" s="3" customFormat="1" ht="12.75" x14ac:dyDescent="0.2">
      <c r="A125" s="14"/>
      <c r="B125" s="113"/>
      <c r="C125" s="18" t="s">
        <v>129</v>
      </c>
      <c r="D125" s="67"/>
      <c r="E125" s="68"/>
      <c r="F125" s="69"/>
      <c r="G125" s="69"/>
    </row>
    <row r="126" spans="1:7" s="3" customFormat="1" ht="12.75" x14ac:dyDescent="0.2">
      <c r="A126" s="14"/>
      <c r="B126" s="113"/>
      <c r="C126" s="18"/>
      <c r="D126" s="67"/>
      <c r="E126" s="68"/>
      <c r="F126" s="69"/>
      <c r="G126" s="69"/>
    </row>
    <row r="127" spans="1:7" ht="25.5" x14ac:dyDescent="0.2">
      <c r="A127" s="21"/>
      <c r="B127" s="115" t="s">
        <v>79</v>
      </c>
      <c r="C127" s="19" t="s">
        <v>88</v>
      </c>
      <c r="D127" s="67" t="s">
        <v>22</v>
      </c>
      <c r="E127" s="68">
        <v>56</v>
      </c>
      <c r="F127" s="72"/>
      <c r="G127" s="72">
        <f>F127*E127</f>
        <v>0</v>
      </c>
    </row>
    <row r="128" spans="1:7" ht="63.75" x14ac:dyDescent="0.2">
      <c r="A128" s="21"/>
      <c r="B128" s="115"/>
      <c r="C128" s="18" t="s">
        <v>107</v>
      </c>
      <c r="D128" s="67"/>
      <c r="E128" s="68"/>
      <c r="F128" s="69"/>
      <c r="G128" s="69"/>
    </row>
    <row r="129" spans="1:7" s="3" customFormat="1" ht="51" x14ac:dyDescent="0.2">
      <c r="A129" s="63"/>
      <c r="B129" s="90"/>
      <c r="C129" s="39" t="s">
        <v>133</v>
      </c>
      <c r="D129" s="67"/>
      <c r="E129" s="68"/>
      <c r="F129" s="69"/>
      <c r="G129" s="69"/>
    </row>
    <row r="130" spans="1:7" s="3" customFormat="1" ht="12.75" x14ac:dyDescent="0.2">
      <c r="A130" s="63"/>
      <c r="B130" s="90"/>
      <c r="C130" s="28"/>
      <c r="D130" s="67"/>
      <c r="E130" s="68"/>
      <c r="F130" s="69"/>
      <c r="G130" s="69"/>
    </row>
    <row r="131" spans="1:7" s="3" customFormat="1" ht="12.75" x14ac:dyDescent="0.2">
      <c r="A131" s="14"/>
      <c r="B131" s="113" t="s">
        <v>87</v>
      </c>
      <c r="C131" s="19" t="s">
        <v>89</v>
      </c>
      <c r="D131" s="67" t="s">
        <v>22</v>
      </c>
      <c r="E131" s="68">
        <v>1</v>
      </c>
      <c r="F131" s="72"/>
      <c r="G131" s="72">
        <f>F131*E131</f>
        <v>0</v>
      </c>
    </row>
    <row r="132" spans="1:7" s="3" customFormat="1" ht="25.5" x14ac:dyDescent="0.2">
      <c r="A132" s="14"/>
      <c r="B132" s="113"/>
      <c r="C132" s="89" t="s">
        <v>188</v>
      </c>
      <c r="D132" s="67"/>
      <c r="E132" s="68"/>
      <c r="F132" s="69"/>
      <c r="G132" s="69"/>
    </row>
    <row r="133" spans="1:7" s="3" customFormat="1" ht="12.75" x14ac:dyDescent="0.2">
      <c r="A133" s="14"/>
      <c r="B133" s="113"/>
      <c r="C133" s="18" t="s">
        <v>90</v>
      </c>
      <c r="D133" s="67"/>
      <c r="E133" s="68"/>
      <c r="F133" s="69"/>
      <c r="G133" s="69"/>
    </row>
    <row r="134" spans="1:7" s="140" customFormat="1" ht="18" customHeight="1" x14ac:dyDescent="0.2">
      <c r="A134" s="63"/>
      <c r="B134" s="116"/>
      <c r="C134" s="137" t="s">
        <v>199</v>
      </c>
      <c r="D134" s="138" t="s">
        <v>11</v>
      </c>
      <c r="E134" s="139">
        <v>1</v>
      </c>
      <c r="F134" s="78"/>
      <c r="G134" s="78">
        <f>SUM(G113:G131)</f>
        <v>0</v>
      </c>
    </row>
    <row r="135" spans="1:7" s="3" customFormat="1" ht="12.75" x14ac:dyDescent="0.2">
      <c r="A135" s="14"/>
      <c r="B135" s="116"/>
      <c r="C135" s="20"/>
      <c r="D135" s="67"/>
      <c r="E135" s="68"/>
      <c r="F135" s="69"/>
      <c r="G135" s="69"/>
    </row>
    <row r="136" spans="1:7" s="100" customFormat="1" ht="16.5" x14ac:dyDescent="0.2">
      <c r="A136" s="93" t="s">
        <v>23</v>
      </c>
      <c r="B136" s="117" t="s">
        <v>23</v>
      </c>
      <c r="C136" s="95" t="s">
        <v>29</v>
      </c>
      <c r="D136" s="96"/>
      <c r="E136" s="101"/>
      <c r="F136" s="102"/>
      <c r="G136" s="102"/>
    </row>
    <row r="137" spans="1:7" s="3" customFormat="1" ht="12.75" x14ac:dyDescent="0.2">
      <c r="A137" s="14"/>
      <c r="B137" s="118" t="s">
        <v>44</v>
      </c>
      <c r="C137" s="26" t="s">
        <v>36</v>
      </c>
      <c r="D137" s="67" t="s">
        <v>22</v>
      </c>
      <c r="E137" s="81">
        <v>4</v>
      </c>
      <c r="F137" s="72"/>
      <c r="G137" s="72">
        <f>F137*E137</f>
        <v>0</v>
      </c>
    </row>
    <row r="138" spans="1:7" s="3" customFormat="1" ht="51" x14ac:dyDescent="0.2">
      <c r="A138" s="14"/>
      <c r="B138" s="119"/>
      <c r="C138" s="26" t="s">
        <v>46</v>
      </c>
      <c r="D138" s="64"/>
      <c r="E138" s="79"/>
      <c r="F138" s="80"/>
      <c r="G138" s="80"/>
    </row>
    <row r="139" spans="1:7" s="3" customFormat="1" ht="12.75" x14ac:dyDescent="0.2">
      <c r="A139" s="22"/>
      <c r="B139" s="118"/>
      <c r="C139" s="16"/>
      <c r="D139" s="67"/>
      <c r="E139" s="81"/>
      <c r="F139" s="80"/>
      <c r="G139" s="80"/>
    </row>
    <row r="140" spans="1:7" s="3" customFormat="1" ht="12.75" x14ac:dyDescent="0.2">
      <c r="A140" s="22"/>
      <c r="B140" s="118" t="s">
        <v>92</v>
      </c>
      <c r="C140" s="16" t="s">
        <v>91</v>
      </c>
      <c r="D140" s="67"/>
      <c r="E140" s="81"/>
      <c r="F140" s="80"/>
      <c r="G140" s="80"/>
    </row>
    <row r="141" spans="1:7" s="6" customFormat="1" x14ac:dyDescent="0.2">
      <c r="A141" s="22"/>
      <c r="B141" s="120"/>
      <c r="C141" s="17" t="s">
        <v>25</v>
      </c>
      <c r="D141" s="67" t="s">
        <v>9</v>
      </c>
      <c r="E141" s="81">
        <v>1</v>
      </c>
      <c r="F141" s="72"/>
      <c r="G141" s="72">
        <f>F141*E141</f>
        <v>0</v>
      </c>
    </row>
    <row r="142" spans="1:7" ht="12.75" x14ac:dyDescent="0.2">
      <c r="A142" s="22"/>
      <c r="B142" s="121"/>
      <c r="C142" s="17" t="s">
        <v>26</v>
      </c>
      <c r="D142" s="67" t="s">
        <v>22</v>
      </c>
      <c r="E142" s="81"/>
      <c r="F142" s="80"/>
      <c r="G142" s="80"/>
    </row>
    <row r="143" spans="1:7" ht="12.75" x14ac:dyDescent="0.2">
      <c r="A143" s="22"/>
      <c r="B143" s="121"/>
      <c r="C143" s="17" t="s">
        <v>27</v>
      </c>
      <c r="D143" s="67" t="s">
        <v>22</v>
      </c>
      <c r="E143" s="81"/>
      <c r="F143" s="80"/>
      <c r="G143" s="80"/>
    </row>
    <row r="144" spans="1:7" ht="12.75" x14ac:dyDescent="0.2">
      <c r="A144" s="22"/>
      <c r="B144" s="121"/>
      <c r="C144" s="17" t="s">
        <v>30</v>
      </c>
      <c r="D144" s="67" t="s">
        <v>9</v>
      </c>
      <c r="E144" s="81"/>
      <c r="F144" s="80"/>
      <c r="G144" s="80"/>
    </row>
    <row r="145" spans="1:7" s="145" customFormat="1" ht="15" customHeight="1" x14ac:dyDescent="0.2">
      <c r="A145" s="141"/>
      <c r="B145" s="121"/>
      <c r="C145" s="142" t="s">
        <v>200</v>
      </c>
      <c r="D145" s="135" t="s">
        <v>11</v>
      </c>
      <c r="E145" s="143">
        <v>1</v>
      </c>
      <c r="F145" s="144"/>
      <c r="G145" s="144">
        <f>SUM(G137:G141)</f>
        <v>0</v>
      </c>
    </row>
    <row r="146" spans="1:7" ht="12.75" x14ac:dyDescent="0.2">
      <c r="A146" s="22"/>
      <c r="B146" s="121"/>
      <c r="C146" s="16"/>
      <c r="D146" s="67"/>
      <c r="E146" s="81"/>
      <c r="F146" s="80"/>
      <c r="G146" s="80"/>
    </row>
    <row r="147" spans="1:7" s="25" customFormat="1" ht="12.75" x14ac:dyDescent="0.2">
      <c r="A147" s="24"/>
      <c r="B147" s="122"/>
      <c r="C147" s="47"/>
      <c r="D147" s="67"/>
      <c r="E147" s="81"/>
      <c r="F147" s="82"/>
      <c r="G147" s="69"/>
    </row>
    <row r="148" spans="1:7" s="25" customFormat="1" ht="12.75" x14ac:dyDescent="0.2">
      <c r="A148" s="23"/>
      <c r="B148" s="90"/>
      <c r="C148" s="31"/>
      <c r="D148" s="67"/>
      <c r="E148" s="68"/>
      <c r="F148" s="69"/>
      <c r="G148" s="69"/>
    </row>
    <row r="149" spans="1:7" s="108" customFormat="1" ht="16.5" x14ac:dyDescent="0.2">
      <c r="A149" s="8" t="s">
        <v>106</v>
      </c>
      <c r="B149" s="94" t="s">
        <v>24</v>
      </c>
      <c r="C149" s="110" t="s">
        <v>104</v>
      </c>
      <c r="D149" s="103"/>
      <c r="E149" s="104"/>
      <c r="F149" s="105"/>
      <c r="G149" s="105"/>
    </row>
    <row r="150" spans="1:7" s="25" customFormat="1" ht="12.75" x14ac:dyDescent="0.2">
      <c r="A150" s="32" t="s">
        <v>0</v>
      </c>
      <c r="B150" s="90" t="s">
        <v>128</v>
      </c>
      <c r="C150" s="33" t="s">
        <v>56</v>
      </c>
      <c r="D150" s="67"/>
      <c r="E150" s="68"/>
      <c r="F150" s="69"/>
      <c r="G150" s="69"/>
    </row>
    <row r="151" spans="1:7" s="25" customFormat="1" ht="25.5" x14ac:dyDescent="0.2">
      <c r="A151" s="32"/>
      <c r="B151" s="90"/>
      <c r="C151" s="34" t="s">
        <v>135</v>
      </c>
      <c r="D151" s="83" t="s">
        <v>22</v>
      </c>
      <c r="E151" s="84">
        <v>1</v>
      </c>
      <c r="F151" s="85"/>
      <c r="G151" s="72">
        <f>F151*E151</f>
        <v>0</v>
      </c>
    </row>
    <row r="152" spans="1:7" s="25" customFormat="1" ht="51" x14ac:dyDescent="0.2">
      <c r="A152" s="32"/>
      <c r="B152" s="90"/>
      <c r="C152" s="34" t="s">
        <v>48</v>
      </c>
      <c r="D152" s="83" t="s">
        <v>22</v>
      </c>
      <c r="E152" s="84">
        <v>4</v>
      </c>
      <c r="F152" s="85"/>
      <c r="G152" s="72">
        <f t="shared" ref="G152:G154" si="0">F152*E152</f>
        <v>0</v>
      </c>
    </row>
    <row r="153" spans="1:7" s="25" customFormat="1" ht="92.25" customHeight="1" x14ac:dyDescent="0.2">
      <c r="A153" s="32"/>
      <c r="B153" s="90"/>
      <c r="C153" s="37" t="s">
        <v>70</v>
      </c>
      <c r="D153" s="67" t="s">
        <v>22</v>
      </c>
      <c r="E153" s="68">
        <v>4</v>
      </c>
      <c r="F153" s="69"/>
      <c r="G153" s="72">
        <f t="shared" si="0"/>
        <v>0</v>
      </c>
    </row>
    <row r="154" spans="1:7" s="25" customFormat="1" ht="12.75" x14ac:dyDescent="0.2">
      <c r="A154" s="32"/>
      <c r="B154" s="90"/>
      <c r="C154" s="37" t="s">
        <v>136</v>
      </c>
      <c r="D154" s="67" t="s">
        <v>22</v>
      </c>
      <c r="E154" s="68">
        <v>4</v>
      </c>
      <c r="F154" s="69"/>
      <c r="G154" s="72">
        <f t="shared" si="0"/>
        <v>0</v>
      </c>
    </row>
    <row r="155" spans="1:7" s="25" customFormat="1" ht="12.75" x14ac:dyDescent="0.2">
      <c r="A155" s="32"/>
      <c r="B155" s="90"/>
      <c r="C155" s="37"/>
      <c r="D155" s="67"/>
      <c r="E155" s="68"/>
      <c r="F155" s="69"/>
      <c r="G155" s="85"/>
    </row>
    <row r="156" spans="1:7" s="25" customFormat="1" ht="12.75" x14ac:dyDescent="0.2">
      <c r="A156" s="32"/>
      <c r="B156" s="90" t="s">
        <v>223</v>
      </c>
      <c r="C156" s="44" t="s">
        <v>130</v>
      </c>
      <c r="D156" s="67"/>
      <c r="E156" s="68"/>
      <c r="F156" s="69"/>
      <c r="G156" s="85"/>
    </row>
    <row r="157" spans="1:7" s="25" customFormat="1" ht="45" x14ac:dyDescent="0.2">
      <c r="A157" s="32"/>
      <c r="B157" s="90"/>
      <c r="C157" s="45" t="s">
        <v>131</v>
      </c>
      <c r="D157" s="67" t="s">
        <v>22</v>
      </c>
      <c r="E157" s="68">
        <v>30</v>
      </c>
      <c r="F157" s="69"/>
      <c r="G157" s="72">
        <f t="shared" ref="G157" si="1">F157*E157</f>
        <v>0</v>
      </c>
    </row>
    <row r="158" spans="1:7" s="25" customFormat="1" ht="12.75" x14ac:dyDescent="0.2">
      <c r="A158" s="32"/>
      <c r="B158" s="90"/>
      <c r="C158" s="37"/>
      <c r="D158" s="67"/>
      <c r="E158" s="68"/>
      <c r="F158" s="69"/>
      <c r="G158" s="69"/>
    </row>
    <row r="159" spans="1:7" s="25" customFormat="1" ht="12.75" x14ac:dyDescent="0.2">
      <c r="A159" s="23"/>
      <c r="B159" s="90"/>
      <c r="C159" s="31"/>
      <c r="D159" s="67"/>
      <c r="E159" s="68"/>
      <c r="F159" s="69"/>
      <c r="G159" s="69"/>
    </row>
    <row r="160" spans="1:7" s="25" customFormat="1" ht="12.75" x14ac:dyDescent="0.2">
      <c r="A160" s="32"/>
      <c r="B160" s="90" t="s">
        <v>224</v>
      </c>
      <c r="C160" s="33" t="s">
        <v>66</v>
      </c>
      <c r="D160" s="67"/>
      <c r="E160" s="68"/>
      <c r="F160" s="69"/>
      <c r="G160" s="69"/>
    </row>
    <row r="161" spans="1:7" s="25" customFormat="1" ht="102" x14ac:dyDescent="0.2">
      <c r="A161" s="32"/>
      <c r="B161" s="113"/>
      <c r="C161" s="34" t="s">
        <v>58</v>
      </c>
      <c r="D161" s="67" t="s">
        <v>22</v>
      </c>
      <c r="E161" s="68">
        <v>1</v>
      </c>
      <c r="F161" s="69"/>
      <c r="G161" s="72">
        <f t="shared" ref="G161:G169" si="2">F161*E161</f>
        <v>0</v>
      </c>
    </row>
    <row r="162" spans="1:7" s="25" customFormat="1" ht="102" x14ac:dyDescent="0.2">
      <c r="A162" s="32"/>
      <c r="B162" s="113"/>
      <c r="C162" s="29" t="s">
        <v>205</v>
      </c>
      <c r="D162" s="67" t="s">
        <v>22</v>
      </c>
      <c r="E162" s="68">
        <v>1</v>
      </c>
      <c r="F162" s="69"/>
      <c r="G162" s="72">
        <f t="shared" si="2"/>
        <v>0</v>
      </c>
    </row>
    <row r="163" spans="1:7" s="25" customFormat="1" ht="12.75" x14ac:dyDescent="0.2">
      <c r="A163" s="32"/>
      <c r="B163" s="113"/>
      <c r="C163" s="35" t="s">
        <v>59</v>
      </c>
      <c r="D163" s="67" t="s">
        <v>22</v>
      </c>
      <c r="E163" s="68">
        <v>1</v>
      </c>
      <c r="F163" s="69"/>
      <c r="G163" s="72">
        <f t="shared" si="2"/>
        <v>0</v>
      </c>
    </row>
    <row r="164" spans="1:7" s="25" customFormat="1" ht="12.75" x14ac:dyDescent="0.2">
      <c r="A164" s="32"/>
      <c r="B164" s="113"/>
      <c r="C164" s="35" t="s">
        <v>60</v>
      </c>
      <c r="D164" s="67" t="s">
        <v>22</v>
      </c>
      <c r="E164" s="68">
        <v>1</v>
      </c>
      <c r="F164" s="69"/>
      <c r="G164" s="72">
        <f t="shared" si="2"/>
        <v>0</v>
      </c>
    </row>
    <row r="165" spans="1:7" s="25" customFormat="1" ht="25.5" x14ac:dyDescent="0.2">
      <c r="A165" s="32"/>
      <c r="B165" s="113"/>
      <c r="C165" s="34" t="s">
        <v>146</v>
      </c>
      <c r="D165" s="67" t="s">
        <v>22</v>
      </c>
      <c r="E165" s="68">
        <v>1</v>
      </c>
      <c r="F165" s="69"/>
      <c r="G165" s="72">
        <f t="shared" si="2"/>
        <v>0</v>
      </c>
    </row>
    <row r="166" spans="1:7" s="25" customFormat="1" ht="12.75" x14ac:dyDescent="0.2">
      <c r="A166" s="32"/>
      <c r="B166" s="113"/>
      <c r="C166" s="29" t="s">
        <v>61</v>
      </c>
      <c r="D166" s="67" t="s">
        <v>22</v>
      </c>
      <c r="E166" s="68">
        <v>1</v>
      </c>
      <c r="F166" s="69"/>
      <c r="G166" s="72">
        <f t="shared" si="2"/>
        <v>0</v>
      </c>
    </row>
    <row r="167" spans="1:7" s="25" customFormat="1" ht="12.75" x14ac:dyDescent="0.2">
      <c r="A167" s="32"/>
      <c r="B167" s="113"/>
      <c r="C167" s="35" t="s">
        <v>54</v>
      </c>
      <c r="D167" s="67" t="s">
        <v>22</v>
      </c>
      <c r="E167" s="68">
        <v>1</v>
      </c>
      <c r="F167" s="69"/>
      <c r="G167" s="72">
        <f t="shared" si="2"/>
        <v>0</v>
      </c>
    </row>
    <row r="168" spans="1:7" s="25" customFormat="1" ht="12.75" x14ac:dyDescent="0.2">
      <c r="A168" s="32"/>
      <c r="B168" s="113"/>
      <c r="C168" s="35" t="s">
        <v>55</v>
      </c>
      <c r="D168" s="67" t="s">
        <v>9</v>
      </c>
      <c r="E168" s="68">
        <v>1</v>
      </c>
      <c r="F168" s="69"/>
      <c r="G168" s="72">
        <f t="shared" si="2"/>
        <v>0</v>
      </c>
    </row>
    <row r="169" spans="1:7" s="25" customFormat="1" ht="12.75" x14ac:dyDescent="0.2">
      <c r="A169" s="32"/>
      <c r="B169" s="113"/>
      <c r="C169" s="35" t="s">
        <v>211</v>
      </c>
      <c r="D169" s="67" t="s">
        <v>22</v>
      </c>
      <c r="E169" s="68">
        <v>1</v>
      </c>
      <c r="F169" s="69"/>
      <c r="G169" s="72">
        <f t="shared" si="2"/>
        <v>0</v>
      </c>
    </row>
    <row r="170" spans="1:7" s="25" customFormat="1" ht="12.75" x14ac:dyDescent="0.2">
      <c r="A170" s="32"/>
      <c r="B170" s="90"/>
      <c r="C170" s="35"/>
      <c r="D170" s="67"/>
      <c r="E170" s="68"/>
      <c r="F170" s="69"/>
      <c r="G170" s="69"/>
    </row>
    <row r="171" spans="1:7" s="25" customFormat="1" ht="12.75" x14ac:dyDescent="0.2">
      <c r="A171" s="32"/>
      <c r="B171" s="90" t="s">
        <v>225</v>
      </c>
      <c r="C171" s="36" t="s">
        <v>67</v>
      </c>
      <c r="D171" s="67"/>
      <c r="E171" s="68"/>
      <c r="F171" s="69"/>
      <c r="G171" s="69"/>
    </row>
    <row r="172" spans="1:7" s="25" customFormat="1" ht="12.75" x14ac:dyDescent="0.2">
      <c r="A172" s="32"/>
      <c r="B172" s="113"/>
      <c r="C172" s="29" t="s">
        <v>137</v>
      </c>
      <c r="D172" s="83" t="s">
        <v>22</v>
      </c>
      <c r="E172" s="84">
        <v>1</v>
      </c>
      <c r="F172" s="69"/>
      <c r="G172" s="72">
        <f t="shared" ref="G172" si="3">F172*E172</f>
        <v>0</v>
      </c>
    </row>
    <row r="173" spans="1:7" s="25" customFormat="1" ht="12.75" x14ac:dyDescent="0.2">
      <c r="A173" s="32"/>
      <c r="B173" s="113"/>
      <c r="C173" s="29"/>
      <c r="D173" s="83"/>
      <c r="E173" s="84"/>
      <c r="F173" s="69"/>
      <c r="G173" s="85"/>
    </row>
    <row r="174" spans="1:7" s="25" customFormat="1" ht="12.75" x14ac:dyDescent="0.2">
      <c r="A174" s="32"/>
      <c r="B174" s="90"/>
      <c r="C174" s="29"/>
      <c r="D174" s="83"/>
      <c r="E174" s="84"/>
      <c r="F174" s="69"/>
      <c r="G174" s="85"/>
    </row>
    <row r="175" spans="1:7" s="25" customFormat="1" ht="12.75" x14ac:dyDescent="0.2">
      <c r="A175" s="32"/>
      <c r="B175" s="90" t="s">
        <v>226</v>
      </c>
      <c r="C175" s="36" t="s">
        <v>51</v>
      </c>
      <c r="D175" s="67"/>
      <c r="E175" s="68"/>
      <c r="F175" s="69"/>
      <c r="G175" s="85"/>
    </row>
    <row r="176" spans="1:7" s="25" customFormat="1" ht="89.25" x14ac:dyDescent="0.2">
      <c r="A176" s="32"/>
      <c r="B176" s="113"/>
      <c r="C176" s="29" t="s">
        <v>207</v>
      </c>
      <c r="D176" s="67" t="s">
        <v>22</v>
      </c>
      <c r="E176" s="68">
        <v>2</v>
      </c>
      <c r="F176" s="69"/>
      <c r="G176" s="72">
        <f t="shared" ref="G176:G180" si="4">F176*E176</f>
        <v>0</v>
      </c>
    </row>
    <row r="177" spans="1:7" s="25" customFormat="1" ht="12.75" x14ac:dyDescent="0.2">
      <c r="A177" s="32"/>
      <c r="B177" s="113"/>
      <c r="C177" s="35" t="s">
        <v>62</v>
      </c>
      <c r="D177" s="67" t="s">
        <v>22</v>
      </c>
      <c r="E177" s="68">
        <v>10</v>
      </c>
      <c r="F177" s="69"/>
      <c r="G177" s="72">
        <f t="shared" si="4"/>
        <v>0</v>
      </c>
    </row>
    <row r="178" spans="1:7" s="25" customFormat="1" ht="12.75" x14ac:dyDescent="0.2">
      <c r="A178" s="32"/>
      <c r="B178" s="113"/>
      <c r="C178" s="35" t="s">
        <v>63</v>
      </c>
      <c r="D178" s="67" t="s">
        <v>22</v>
      </c>
      <c r="E178" s="68">
        <v>8</v>
      </c>
      <c r="F178" s="69"/>
      <c r="G178" s="72">
        <f t="shared" si="4"/>
        <v>0</v>
      </c>
    </row>
    <row r="179" spans="1:7" s="25" customFormat="1" ht="12.75" x14ac:dyDescent="0.2">
      <c r="A179" s="32"/>
      <c r="B179" s="113"/>
      <c r="C179" s="35" t="s">
        <v>64</v>
      </c>
      <c r="D179" s="67" t="s">
        <v>22</v>
      </c>
      <c r="E179" s="68">
        <v>2</v>
      </c>
      <c r="F179" s="69"/>
      <c r="G179" s="72">
        <f t="shared" si="4"/>
        <v>0</v>
      </c>
    </row>
    <row r="180" spans="1:7" s="25" customFormat="1" ht="38.25" x14ac:dyDescent="0.2">
      <c r="A180" s="32"/>
      <c r="B180" s="113"/>
      <c r="C180" s="34" t="s">
        <v>49</v>
      </c>
      <c r="D180" s="67" t="s">
        <v>22</v>
      </c>
      <c r="E180" s="68">
        <v>2</v>
      </c>
      <c r="F180" s="69"/>
      <c r="G180" s="72">
        <f t="shared" si="4"/>
        <v>0</v>
      </c>
    </row>
    <row r="181" spans="1:7" s="25" customFormat="1" ht="12.75" x14ac:dyDescent="0.2">
      <c r="A181" s="32"/>
      <c r="B181" s="113"/>
      <c r="C181" s="53"/>
      <c r="D181" s="67"/>
      <c r="E181" s="68"/>
      <c r="F181" s="69"/>
      <c r="G181" s="85"/>
    </row>
    <row r="182" spans="1:7" s="25" customFormat="1" ht="12.75" x14ac:dyDescent="0.2">
      <c r="A182" s="32"/>
      <c r="B182" s="90"/>
      <c r="C182" s="35"/>
      <c r="D182" s="67"/>
      <c r="E182" s="68"/>
      <c r="F182" s="69"/>
      <c r="G182" s="85"/>
    </row>
    <row r="183" spans="1:7" s="25" customFormat="1" ht="12.75" x14ac:dyDescent="0.2">
      <c r="A183" s="32"/>
      <c r="B183" s="90" t="s">
        <v>227</v>
      </c>
      <c r="C183" s="36" t="s">
        <v>52</v>
      </c>
      <c r="D183" s="67"/>
      <c r="E183" s="68"/>
      <c r="F183" s="69"/>
      <c r="G183" s="85"/>
    </row>
    <row r="184" spans="1:7" s="25" customFormat="1" ht="89.25" x14ac:dyDescent="0.2">
      <c r="A184" s="32"/>
      <c r="B184" s="113"/>
      <c r="C184" s="29" t="s">
        <v>208</v>
      </c>
      <c r="D184" s="67" t="s">
        <v>22</v>
      </c>
      <c r="E184" s="68">
        <v>1</v>
      </c>
      <c r="F184" s="69"/>
      <c r="G184" s="72">
        <f t="shared" ref="G184:G187" si="5">F184*E184</f>
        <v>0</v>
      </c>
    </row>
    <row r="185" spans="1:7" s="25" customFormat="1" ht="12.75" x14ac:dyDescent="0.2">
      <c r="A185" s="32"/>
      <c r="B185" s="113"/>
      <c r="C185" s="35" t="s">
        <v>57</v>
      </c>
      <c r="D185" s="67" t="s">
        <v>22</v>
      </c>
      <c r="E185" s="68">
        <v>4</v>
      </c>
      <c r="F185" s="69"/>
      <c r="G185" s="72">
        <f t="shared" si="5"/>
        <v>0</v>
      </c>
    </row>
    <row r="186" spans="1:7" s="25" customFormat="1" ht="12.75" x14ac:dyDescent="0.2">
      <c r="A186" s="32"/>
      <c r="B186" s="113"/>
      <c r="C186" s="29" t="s">
        <v>61</v>
      </c>
      <c r="D186" s="67" t="s">
        <v>22</v>
      </c>
      <c r="E186" s="68">
        <v>1</v>
      </c>
      <c r="F186" s="69"/>
      <c r="G186" s="72">
        <f t="shared" si="5"/>
        <v>0</v>
      </c>
    </row>
    <row r="187" spans="1:7" s="25" customFormat="1" ht="12.75" x14ac:dyDescent="0.2">
      <c r="A187" s="32"/>
      <c r="B187" s="113"/>
      <c r="C187" s="35" t="s">
        <v>64</v>
      </c>
      <c r="D187" s="67" t="s">
        <v>22</v>
      </c>
      <c r="E187" s="68">
        <v>1</v>
      </c>
      <c r="F187" s="69"/>
      <c r="G187" s="72">
        <f t="shared" si="5"/>
        <v>0</v>
      </c>
    </row>
    <row r="188" spans="1:7" s="25" customFormat="1" ht="12.75" x14ac:dyDescent="0.2">
      <c r="A188" s="32"/>
      <c r="B188" s="113"/>
      <c r="C188" s="35"/>
      <c r="D188" s="67"/>
      <c r="E188" s="68"/>
      <c r="F188" s="69"/>
      <c r="G188" s="85"/>
    </row>
    <row r="189" spans="1:7" s="25" customFormat="1" ht="12.75" x14ac:dyDescent="0.2">
      <c r="A189" s="32"/>
      <c r="B189" s="113"/>
      <c r="C189" s="53"/>
      <c r="D189" s="67"/>
      <c r="E189" s="68"/>
      <c r="F189" s="69"/>
      <c r="G189" s="85"/>
    </row>
    <row r="190" spans="1:7" s="25" customFormat="1" ht="12.75" x14ac:dyDescent="0.2">
      <c r="A190" s="32"/>
      <c r="B190" s="90" t="s">
        <v>228</v>
      </c>
      <c r="C190" s="43" t="s">
        <v>138</v>
      </c>
      <c r="D190" s="67"/>
      <c r="E190" s="68"/>
      <c r="F190" s="69"/>
      <c r="G190" s="85"/>
    </row>
    <row r="191" spans="1:7" s="25" customFormat="1" ht="12.75" x14ac:dyDescent="0.2">
      <c r="A191" s="32"/>
      <c r="B191" s="113"/>
      <c r="C191" s="34" t="s">
        <v>64</v>
      </c>
      <c r="D191" s="67" t="s">
        <v>22</v>
      </c>
      <c r="E191" s="68">
        <v>2</v>
      </c>
      <c r="F191" s="69"/>
      <c r="G191" s="72">
        <f t="shared" ref="G191" si="6">F191*E191</f>
        <v>0</v>
      </c>
    </row>
    <row r="192" spans="1:7" s="25" customFormat="1" ht="12.75" x14ac:dyDescent="0.2">
      <c r="A192" s="32"/>
      <c r="B192" s="113"/>
      <c r="C192" s="34"/>
      <c r="D192" s="67"/>
      <c r="E192" s="68"/>
      <c r="F192" s="69"/>
      <c r="G192" s="85"/>
    </row>
    <row r="193" spans="1:7" s="25" customFormat="1" ht="12.75" x14ac:dyDescent="0.2">
      <c r="A193" s="32"/>
      <c r="B193" s="90"/>
      <c r="C193" s="35"/>
      <c r="D193" s="67"/>
      <c r="E193" s="68"/>
      <c r="F193" s="69"/>
      <c r="G193" s="85"/>
    </row>
    <row r="194" spans="1:7" s="25" customFormat="1" ht="12.75" x14ac:dyDescent="0.2">
      <c r="A194" s="32"/>
      <c r="B194" s="90" t="s">
        <v>229</v>
      </c>
      <c r="C194" s="36" t="s">
        <v>53</v>
      </c>
      <c r="D194" s="67"/>
      <c r="E194" s="68"/>
      <c r="F194" s="69"/>
      <c r="G194" s="85"/>
    </row>
    <row r="195" spans="1:7" s="25" customFormat="1" ht="89.25" x14ac:dyDescent="0.2">
      <c r="A195" s="32"/>
      <c r="B195" s="90"/>
      <c r="C195" s="29" t="s">
        <v>206</v>
      </c>
      <c r="D195" s="67" t="s">
        <v>22</v>
      </c>
      <c r="E195" s="68">
        <v>2</v>
      </c>
      <c r="F195" s="69"/>
      <c r="G195" s="72">
        <f t="shared" ref="G195:G196" si="7">F195*E195</f>
        <v>0</v>
      </c>
    </row>
    <row r="196" spans="1:7" s="25" customFormat="1" ht="12.75" x14ac:dyDescent="0.2">
      <c r="A196" s="32"/>
      <c r="B196" s="90"/>
      <c r="C196" s="35" t="s">
        <v>68</v>
      </c>
      <c r="D196" s="67" t="s">
        <v>22</v>
      </c>
      <c r="E196" s="68">
        <v>2</v>
      </c>
      <c r="F196" s="69"/>
      <c r="G196" s="72">
        <f t="shared" si="7"/>
        <v>0</v>
      </c>
    </row>
    <row r="197" spans="1:7" s="25" customFormat="1" ht="12.75" x14ac:dyDescent="0.2">
      <c r="A197" s="32"/>
      <c r="B197" s="90"/>
      <c r="C197" s="53"/>
      <c r="D197" s="67"/>
      <c r="E197" s="68"/>
      <c r="F197" s="69"/>
      <c r="G197" s="85"/>
    </row>
    <row r="198" spans="1:7" s="25" customFormat="1" ht="12.75" x14ac:dyDescent="0.2">
      <c r="A198" s="32"/>
      <c r="B198" s="90"/>
      <c r="C198" s="34"/>
      <c r="D198" s="67"/>
      <c r="E198" s="68"/>
      <c r="F198" s="69"/>
      <c r="G198" s="85"/>
    </row>
    <row r="199" spans="1:7" s="25" customFormat="1" ht="12.75" x14ac:dyDescent="0.2">
      <c r="A199" s="32"/>
      <c r="B199" s="90" t="s">
        <v>230</v>
      </c>
      <c r="C199" s="109" t="s">
        <v>50</v>
      </c>
      <c r="D199" s="67"/>
      <c r="E199" s="68"/>
      <c r="F199" s="69"/>
      <c r="G199" s="85"/>
    </row>
    <row r="200" spans="1:7" s="25" customFormat="1" ht="156" customHeight="1" x14ac:dyDescent="0.2">
      <c r="A200" s="32"/>
      <c r="B200" s="90" t="s">
        <v>231</v>
      </c>
      <c r="C200" s="127" t="s">
        <v>212</v>
      </c>
      <c r="D200" s="67" t="s">
        <v>69</v>
      </c>
      <c r="E200" s="68">
        <v>20</v>
      </c>
      <c r="F200" s="69"/>
      <c r="G200" s="72">
        <f t="shared" ref="G200:G203" si="8">F200*E200</f>
        <v>0</v>
      </c>
    </row>
    <row r="201" spans="1:7" s="25" customFormat="1" ht="12.75" x14ac:dyDescent="0.2">
      <c r="A201" s="23"/>
      <c r="B201" s="90" t="s">
        <v>232</v>
      </c>
      <c r="C201" s="31" t="s">
        <v>140</v>
      </c>
      <c r="D201" s="67" t="s">
        <v>69</v>
      </c>
      <c r="E201" s="68">
        <v>19</v>
      </c>
      <c r="F201" s="69"/>
      <c r="G201" s="72">
        <f t="shared" si="8"/>
        <v>0</v>
      </c>
    </row>
    <row r="202" spans="1:7" s="25" customFormat="1" ht="12.75" x14ac:dyDescent="0.2">
      <c r="A202" s="23"/>
      <c r="B202" s="90" t="s">
        <v>233</v>
      </c>
      <c r="C202" s="31" t="s">
        <v>140</v>
      </c>
      <c r="D202" s="67" t="s">
        <v>69</v>
      </c>
      <c r="E202" s="68">
        <v>17</v>
      </c>
      <c r="F202" s="69"/>
      <c r="G202" s="72">
        <f t="shared" si="8"/>
        <v>0</v>
      </c>
    </row>
    <row r="203" spans="1:7" s="25" customFormat="1" ht="12.75" x14ac:dyDescent="0.2">
      <c r="A203" s="23"/>
      <c r="B203" s="90" t="s">
        <v>234</v>
      </c>
      <c r="C203" s="31" t="s">
        <v>140</v>
      </c>
      <c r="D203" s="67" t="s">
        <v>69</v>
      </c>
      <c r="E203" s="68">
        <v>16</v>
      </c>
      <c r="F203" s="69"/>
      <c r="G203" s="72">
        <f t="shared" si="8"/>
        <v>0</v>
      </c>
    </row>
    <row r="204" spans="1:7" s="25" customFormat="1" ht="38.25" x14ac:dyDescent="0.2">
      <c r="A204" s="23"/>
      <c r="B204" s="90"/>
      <c r="C204" s="31" t="s">
        <v>249</v>
      </c>
      <c r="D204" s="67"/>
      <c r="E204" s="68"/>
      <c r="F204" s="69"/>
      <c r="G204" s="85"/>
    </row>
    <row r="205" spans="1:7" s="25" customFormat="1" ht="12.75" x14ac:dyDescent="0.2">
      <c r="A205" s="14"/>
      <c r="B205" s="90"/>
      <c r="C205" s="31"/>
      <c r="D205" s="67"/>
      <c r="E205" s="68"/>
      <c r="F205" s="69"/>
      <c r="G205" s="85"/>
    </row>
    <row r="206" spans="1:7" s="25" customFormat="1" ht="12.75" x14ac:dyDescent="0.2">
      <c r="A206" s="14"/>
      <c r="B206" s="90" t="s">
        <v>235</v>
      </c>
      <c r="C206" s="33" t="s">
        <v>139</v>
      </c>
      <c r="D206" s="67"/>
      <c r="E206" s="68"/>
      <c r="F206" s="69"/>
      <c r="G206" s="85"/>
    </row>
    <row r="207" spans="1:7" s="25" customFormat="1" ht="12.75" x14ac:dyDescent="0.2">
      <c r="A207" s="14"/>
      <c r="B207" s="167"/>
      <c r="C207" s="31" t="s">
        <v>218</v>
      </c>
      <c r="D207" s="67" t="s">
        <v>22</v>
      </c>
      <c r="E207" s="68">
        <v>20</v>
      </c>
      <c r="F207" s="69"/>
      <c r="G207" s="72">
        <f t="shared" ref="G207:G210" si="9">F207*E207</f>
        <v>0</v>
      </c>
    </row>
    <row r="208" spans="1:7" s="25" customFormat="1" ht="12.75" x14ac:dyDescent="0.2">
      <c r="A208" s="14"/>
      <c r="B208" s="167"/>
      <c r="C208" s="31" t="s">
        <v>216</v>
      </c>
      <c r="D208" s="67" t="s">
        <v>22</v>
      </c>
      <c r="E208" s="68">
        <v>60</v>
      </c>
      <c r="F208" s="69"/>
      <c r="G208" s="72">
        <f t="shared" si="9"/>
        <v>0</v>
      </c>
    </row>
    <row r="209" spans="1:7" s="25" customFormat="1" ht="38.25" x14ac:dyDescent="0.2">
      <c r="A209" s="14"/>
      <c r="B209" s="167"/>
      <c r="C209" s="31" t="s">
        <v>217</v>
      </c>
      <c r="D209" s="67" t="s">
        <v>22</v>
      </c>
      <c r="E209" s="68">
        <v>12</v>
      </c>
      <c r="F209" s="69"/>
      <c r="G209" s="72">
        <f t="shared" si="9"/>
        <v>0</v>
      </c>
    </row>
    <row r="210" spans="1:7" s="25" customFormat="1" ht="12.75" x14ac:dyDescent="0.2">
      <c r="A210" s="14"/>
      <c r="B210" s="167"/>
      <c r="C210" s="31" t="s">
        <v>219</v>
      </c>
      <c r="D210" s="67" t="s">
        <v>22</v>
      </c>
      <c r="E210" s="68">
        <v>50</v>
      </c>
      <c r="F210" s="69"/>
      <c r="G210" s="72">
        <f t="shared" si="9"/>
        <v>0</v>
      </c>
    </row>
    <row r="211" spans="1:7" s="25" customFormat="1" ht="12.75" x14ac:dyDescent="0.2">
      <c r="A211" s="14"/>
      <c r="B211" s="90"/>
      <c r="C211" s="33"/>
      <c r="D211" s="67"/>
      <c r="E211" s="68"/>
      <c r="F211" s="69"/>
      <c r="G211" s="85"/>
    </row>
    <row r="212" spans="1:7" s="25" customFormat="1" ht="12.75" x14ac:dyDescent="0.2">
      <c r="A212" s="14"/>
      <c r="B212" s="90"/>
      <c r="C212" s="31"/>
      <c r="D212" s="67"/>
      <c r="E212" s="68"/>
      <c r="F212" s="69"/>
      <c r="G212" s="85"/>
    </row>
    <row r="213" spans="1:7" s="25" customFormat="1" ht="12.75" x14ac:dyDescent="0.2">
      <c r="A213" s="14"/>
      <c r="B213" s="90" t="s">
        <v>236</v>
      </c>
      <c r="C213" s="33" t="s">
        <v>113</v>
      </c>
      <c r="D213" s="67"/>
      <c r="E213" s="68"/>
      <c r="F213" s="69"/>
      <c r="G213" s="85"/>
    </row>
    <row r="214" spans="1:7" s="25" customFormat="1" ht="25.5" x14ac:dyDescent="0.2">
      <c r="A214" s="14"/>
      <c r="B214" s="90"/>
      <c r="C214" s="31" t="s">
        <v>220</v>
      </c>
      <c r="D214" s="67" t="s">
        <v>22</v>
      </c>
      <c r="E214" s="68">
        <v>15</v>
      </c>
      <c r="F214" s="69"/>
      <c r="G214" s="72">
        <f t="shared" ref="G214" si="10">F214*E214</f>
        <v>0</v>
      </c>
    </row>
    <row r="215" spans="1:7" s="25" customFormat="1" ht="12.75" x14ac:dyDescent="0.2">
      <c r="A215" s="14"/>
      <c r="B215" s="90"/>
      <c r="C215" s="31" t="s">
        <v>221</v>
      </c>
      <c r="D215" s="67"/>
      <c r="E215" s="68"/>
      <c r="F215" s="69"/>
      <c r="G215" s="85"/>
    </row>
    <row r="216" spans="1:7" s="25" customFormat="1" ht="12.75" x14ac:dyDescent="0.2">
      <c r="A216" s="14"/>
      <c r="B216" s="150"/>
      <c r="C216" s="31"/>
      <c r="D216" s="67"/>
      <c r="E216" s="68"/>
      <c r="F216" s="69"/>
      <c r="G216" s="85"/>
    </row>
    <row r="217" spans="1:7" x14ac:dyDescent="0.2">
      <c r="B217" s="149" t="s">
        <v>237</v>
      </c>
      <c r="C217" s="33" t="s">
        <v>222</v>
      </c>
      <c r="D217" s="151"/>
      <c r="E217" s="152"/>
      <c r="F217" s="153"/>
      <c r="G217" s="153"/>
    </row>
    <row r="218" spans="1:7" ht="25.5" x14ac:dyDescent="0.2">
      <c r="B218" s="149"/>
      <c r="C218" s="31" t="s">
        <v>240</v>
      </c>
      <c r="D218" s="151" t="s">
        <v>9</v>
      </c>
      <c r="E218" s="152">
        <v>5</v>
      </c>
      <c r="F218" s="153"/>
      <c r="G218" s="72">
        <f t="shared" ref="G218" si="11">F218*E218</f>
        <v>0</v>
      </c>
    </row>
    <row r="219" spans="1:7" x14ac:dyDescent="0.2">
      <c r="B219" s="149"/>
      <c r="C219" s="31" t="s">
        <v>209</v>
      </c>
      <c r="D219" s="151"/>
      <c r="E219" s="152"/>
      <c r="F219" s="153"/>
      <c r="G219" s="153"/>
    </row>
    <row r="220" spans="1:7" s="25" customFormat="1" ht="12.75" x14ac:dyDescent="0.2">
      <c r="A220" s="14"/>
      <c r="B220" s="150"/>
      <c r="C220" s="31"/>
      <c r="D220" s="67"/>
      <c r="E220" s="68"/>
      <c r="F220" s="69"/>
      <c r="G220" s="85"/>
    </row>
    <row r="221" spans="1:7" s="25" customFormat="1" ht="12.75" x14ac:dyDescent="0.2">
      <c r="A221" s="14"/>
      <c r="B221" s="150"/>
      <c r="C221" s="31"/>
      <c r="D221" s="67"/>
      <c r="E221" s="68"/>
      <c r="F221" s="69"/>
      <c r="G221" s="85"/>
    </row>
    <row r="222" spans="1:7" s="25" customFormat="1" ht="12.75" x14ac:dyDescent="0.2">
      <c r="A222" s="14"/>
      <c r="B222" s="90" t="s">
        <v>238</v>
      </c>
      <c r="C222" s="33" t="s">
        <v>122</v>
      </c>
      <c r="D222" s="67"/>
      <c r="E222" s="68"/>
      <c r="F222" s="69"/>
      <c r="G222" s="85"/>
    </row>
    <row r="223" spans="1:7" s="25" customFormat="1" ht="89.25" x14ac:dyDescent="0.2">
      <c r="A223" s="14"/>
      <c r="B223" s="90"/>
      <c r="C223" s="29" t="s">
        <v>202</v>
      </c>
      <c r="D223" s="67" t="s">
        <v>9</v>
      </c>
      <c r="E223" s="68">
        <v>3</v>
      </c>
      <c r="F223" s="69"/>
      <c r="G223" s="72">
        <f t="shared" ref="G223:G228" si="12">F223*E223</f>
        <v>0</v>
      </c>
    </row>
    <row r="224" spans="1:7" x14ac:dyDescent="0.2">
      <c r="A224" s="41"/>
      <c r="B224" s="123"/>
      <c r="C224" s="31" t="s">
        <v>59</v>
      </c>
      <c r="D224" s="67" t="s">
        <v>9</v>
      </c>
      <c r="E224" s="68">
        <v>3</v>
      </c>
      <c r="F224" s="69"/>
      <c r="G224" s="72">
        <f t="shared" si="12"/>
        <v>0</v>
      </c>
    </row>
    <row r="225" spans="1:8" ht="25.5" x14ac:dyDescent="0.2">
      <c r="A225" s="41"/>
      <c r="B225" s="123"/>
      <c r="C225" s="31" t="s">
        <v>142</v>
      </c>
      <c r="D225" s="67" t="s">
        <v>9</v>
      </c>
      <c r="E225" s="68">
        <v>1</v>
      </c>
      <c r="F225" s="69"/>
      <c r="G225" s="72">
        <f t="shared" si="12"/>
        <v>0</v>
      </c>
    </row>
    <row r="226" spans="1:8" x14ac:dyDescent="0.2">
      <c r="A226" s="41"/>
      <c r="B226" s="123"/>
      <c r="C226" s="31" t="s">
        <v>143</v>
      </c>
      <c r="D226" s="67" t="s">
        <v>9</v>
      </c>
      <c r="E226" s="68">
        <v>1</v>
      </c>
      <c r="F226" s="69"/>
      <c r="G226" s="72">
        <f t="shared" si="12"/>
        <v>0</v>
      </c>
    </row>
    <row r="227" spans="1:8" x14ac:dyDescent="0.2">
      <c r="A227" s="41"/>
      <c r="B227" s="123"/>
      <c r="C227" s="31" t="s">
        <v>144</v>
      </c>
      <c r="D227" s="67" t="s">
        <v>22</v>
      </c>
      <c r="E227" s="68">
        <v>1</v>
      </c>
      <c r="F227" s="69"/>
      <c r="G227" s="72">
        <f t="shared" si="12"/>
        <v>0</v>
      </c>
    </row>
    <row r="228" spans="1:8" ht="16.5" customHeight="1" x14ac:dyDescent="0.2">
      <c r="A228" s="41"/>
      <c r="B228" s="123"/>
      <c r="C228" s="31" t="s">
        <v>145</v>
      </c>
      <c r="D228" s="67" t="s">
        <v>22</v>
      </c>
      <c r="E228" s="68">
        <v>2</v>
      </c>
      <c r="F228" s="69"/>
      <c r="G228" s="72">
        <f t="shared" si="12"/>
        <v>0</v>
      </c>
    </row>
    <row r="229" spans="1:8" s="129" customFormat="1" ht="12.75" x14ac:dyDescent="0.2">
      <c r="A229" s="23"/>
      <c r="B229" s="90"/>
      <c r="C229" s="128" t="s">
        <v>258</v>
      </c>
      <c r="D229" s="135" t="s">
        <v>11</v>
      </c>
      <c r="E229" s="146">
        <v>1</v>
      </c>
      <c r="F229" s="147"/>
      <c r="G229" s="147">
        <f>SUM(G151:G228)</f>
        <v>0</v>
      </c>
    </row>
    <row r="230" spans="1:8" ht="16.5" customHeight="1" x14ac:dyDescent="0.2">
      <c r="A230" s="41"/>
      <c r="B230" s="123"/>
      <c r="C230" s="42"/>
      <c r="D230" s="86"/>
      <c r="E230" s="87"/>
      <c r="F230" s="88"/>
      <c r="G230" s="88"/>
    </row>
    <row r="231" spans="1:8" ht="16.5" customHeight="1" x14ac:dyDescent="0.2">
      <c r="A231" s="41"/>
      <c r="B231" s="123"/>
      <c r="C231" s="42"/>
      <c r="D231" s="86"/>
      <c r="E231" s="87"/>
      <c r="F231" s="88"/>
      <c r="G231" s="88"/>
    </row>
    <row r="232" spans="1:8" s="25" customFormat="1" ht="16.5" x14ac:dyDescent="0.2">
      <c r="A232" s="14"/>
      <c r="B232" s="94" t="s">
        <v>0</v>
      </c>
      <c r="C232" s="110" t="s">
        <v>114</v>
      </c>
      <c r="D232" s="67"/>
      <c r="E232" s="68"/>
      <c r="F232" s="69"/>
      <c r="G232" s="69"/>
      <c r="H232" s="1"/>
    </row>
    <row r="233" spans="1:8" s="25" customFormat="1" ht="12.75" x14ac:dyDescent="0.2">
      <c r="A233" s="14"/>
      <c r="B233" s="90"/>
      <c r="C233" s="46" t="s">
        <v>125</v>
      </c>
      <c r="D233" s="67" t="s">
        <v>9</v>
      </c>
      <c r="E233" s="68">
        <v>1</v>
      </c>
      <c r="F233" s="69"/>
      <c r="G233" s="72">
        <f t="shared" ref="G233" si="13">F233*E233</f>
        <v>0</v>
      </c>
    </row>
    <row r="234" spans="1:8" s="25" customFormat="1" ht="12.75" x14ac:dyDescent="0.2">
      <c r="A234" s="14"/>
      <c r="B234" s="90"/>
      <c r="C234" s="46" t="s">
        <v>123</v>
      </c>
      <c r="D234" s="67"/>
      <c r="E234" s="68"/>
      <c r="F234" s="69"/>
      <c r="G234" s="69"/>
    </row>
    <row r="235" spans="1:8" s="25" customFormat="1" ht="12.75" x14ac:dyDescent="0.2">
      <c r="A235" s="14"/>
      <c r="B235" s="90"/>
      <c r="C235" s="46" t="s">
        <v>118</v>
      </c>
      <c r="D235" s="67"/>
      <c r="E235" s="68"/>
      <c r="F235" s="69"/>
      <c r="G235" s="69"/>
    </row>
    <row r="236" spans="1:8" s="25" customFormat="1" ht="12.75" x14ac:dyDescent="0.2">
      <c r="A236" s="14"/>
      <c r="B236" s="90"/>
      <c r="C236" s="46" t="s">
        <v>119</v>
      </c>
      <c r="D236" s="67"/>
      <c r="E236" s="68"/>
      <c r="F236" s="69"/>
      <c r="G236" s="69"/>
    </row>
    <row r="237" spans="1:8" s="25" customFormat="1" ht="12.75" x14ac:dyDescent="0.2">
      <c r="A237" s="14"/>
      <c r="B237" s="90"/>
      <c r="C237" s="46" t="s">
        <v>120</v>
      </c>
      <c r="D237" s="67"/>
      <c r="E237" s="68"/>
      <c r="F237" s="69"/>
      <c r="G237" s="69"/>
    </row>
    <row r="238" spans="1:8" s="25" customFormat="1" ht="12.75" x14ac:dyDescent="0.2">
      <c r="A238" s="14"/>
      <c r="B238" s="90"/>
      <c r="C238" s="46" t="s">
        <v>126</v>
      </c>
      <c r="D238" s="67"/>
      <c r="E238" s="68"/>
      <c r="F238" s="69"/>
      <c r="G238" s="69"/>
    </row>
    <row r="239" spans="1:8" s="25" customFormat="1" ht="12.75" x14ac:dyDescent="0.2">
      <c r="A239" s="14"/>
      <c r="B239" s="90"/>
      <c r="C239" s="46" t="s">
        <v>121</v>
      </c>
      <c r="D239" s="67"/>
      <c r="E239" s="68"/>
      <c r="F239" s="69"/>
      <c r="G239" s="69"/>
    </row>
    <row r="240" spans="1:8" s="25" customFormat="1" ht="25.5" x14ac:dyDescent="0.2">
      <c r="A240" s="14"/>
      <c r="B240" s="90"/>
      <c r="C240" s="46" t="s">
        <v>127</v>
      </c>
      <c r="D240" s="67"/>
      <c r="E240" s="68"/>
      <c r="F240" s="69"/>
      <c r="G240" s="69"/>
    </row>
    <row r="241" spans="1:7" s="25" customFormat="1" ht="12.75" x14ac:dyDescent="0.2">
      <c r="A241" s="14"/>
      <c r="B241" s="90"/>
      <c r="C241" s="46" t="s">
        <v>124</v>
      </c>
      <c r="D241" s="67"/>
      <c r="E241" s="68"/>
      <c r="F241" s="69"/>
      <c r="G241" s="69"/>
    </row>
    <row r="242" spans="1:7" s="129" customFormat="1" ht="16.5" customHeight="1" x14ac:dyDescent="0.2">
      <c r="A242" s="14"/>
      <c r="B242" s="90"/>
      <c r="C242" s="130" t="s">
        <v>257</v>
      </c>
      <c r="D242" s="131" t="s">
        <v>11</v>
      </c>
      <c r="E242" s="132">
        <v>1</v>
      </c>
      <c r="F242" s="133"/>
      <c r="G242" s="133">
        <f>G233</f>
        <v>0</v>
      </c>
    </row>
    <row r="243" spans="1:7" s="129" customFormat="1" ht="16.5" customHeight="1" thickBot="1" x14ac:dyDescent="0.25">
      <c r="A243" s="23"/>
      <c r="B243" s="208"/>
      <c r="C243" s="209"/>
      <c r="D243" s="210"/>
      <c r="E243" s="211"/>
      <c r="F243" s="212"/>
      <c r="G243" s="212"/>
    </row>
    <row r="244" spans="1:7" s="129" customFormat="1" ht="16.5" customHeight="1" x14ac:dyDescent="0.2">
      <c r="A244" s="23"/>
      <c r="B244" s="213"/>
      <c r="C244" s="219" t="s">
        <v>261</v>
      </c>
      <c r="D244" s="219"/>
      <c r="E244" s="219"/>
      <c r="F244" s="219"/>
      <c r="G244" s="214">
        <f>SUM(G242,G229,G145,G134,G109)</f>
        <v>0</v>
      </c>
    </row>
    <row r="245" spans="1:7" s="129" customFormat="1" ht="16.5" customHeight="1" x14ac:dyDescent="0.2">
      <c r="A245" s="23"/>
      <c r="B245" s="215"/>
      <c r="C245" s="220" t="s">
        <v>260</v>
      </c>
      <c r="D245" s="220"/>
      <c r="E245" s="220"/>
      <c r="F245" s="220"/>
      <c r="G245" s="216">
        <f>0.2*G244</f>
        <v>0</v>
      </c>
    </row>
    <row r="246" spans="1:7" ht="16.5" thickBot="1" x14ac:dyDescent="0.25">
      <c r="B246" s="217"/>
      <c r="C246" s="221" t="s">
        <v>259</v>
      </c>
      <c r="D246" s="221"/>
      <c r="E246" s="221"/>
      <c r="F246" s="221"/>
      <c r="G246" s="218">
        <f>SUM(G245+G244)</f>
        <v>0</v>
      </c>
    </row>
    <row r="247" spans="1:7" x14ac:dyDescent="0.2">
      <c r="F247" s="148"/>
      <c r="G247" s="148"/>
    </row>
  </sheetData>
  <sheetProtection password="A3B3" sheet="1" objects="1" scenarios="1"/>
  <protectedRanges>
    <protectedRange sqref="F1:F1048576" name="Obseg1"/>
  </protectedRanges>
  <mergeCells count="6">
    <mergeCell ref="C246:F246"/>
    <mergeCell ref="B1:D1"/>
    <mergeCell ref="B3:D3"/>
    <mergeCell ref="B207:B210"/>
    <mergeCell ref="C244:F244"/>
    <mergeCell ref="C245:F245"/>
  </mergeCells>
  <phoneticPr fontId="4" type="noConversion"/>
  <printOptions horizontalCentered="1" gridLines="1"/>
  <pageMargins left="7.874015748031496E-2" right="0.11811023622047245" top="0.43307086614173229" bottom="0.47244094488188981" header="0.11811023622047245" footer="0"/>
  <pageSetup paperSize="9" scale="99" orientation="portrait" r:id="rId1"/>
  <headerFooter alignWithMargins="0">
    <oddHeader>&amp;CStran &amp;P</oddHeader>
  </headerFooter>
  <rowBreaks count="2" manualBreakCount="2">
    <brk id="127" min="1" max="6" man="1"/>
    <brk id="170" min="1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2</vt:i4>
      </vt:variant>
      <vt:variant>
        <vt:lpstr>Imenovani obsegi</vt:lpstr>
      </vt:variant>
      <vt:variant>
        <vt:i4>2</vt:i4>
      </vt:variant>
    </vt:vector>
  </HeadingPairs>
  <TitlesOfParts>
    <vt:vector size="4" baseType="lpstr">
      <vt:lpstr>SKLOP 1</vt:lpstr>
      <vt:lpstr>SKLOP 2</vt:lpstr>
      <vt:lpstr>'SKLOP 1'!Področje_tiskanja</vt:lpstr>
      <vt:lpstr>'SKLOP 2'!Področje_tiskanja</vt:lpstr>
    </vt:vector>
  </TitlesOfParts>
  <Company>INVENTA d.o.o.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Božena Kokalj</dc:creator>
  <cp:lastModifiedBy>Janez Kravcar</cp:lastModifiedBy>
  <cp:lastPrinted>2013-05-13T13:04:45Z</cp:lastPrinted>
  <dcterms:created xsi:type="dcterms:W3CDTF">2004-08-23T08:57:13Z</dcterms:created>
  <dcterms:modified xsi:type="dcterms:W3CDTF">2013-05-17T08:07:12Z</dcterms:modified>
</cp:coreProperties>
</file>