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90" yWindow="-195" windowWidth="11085" windowHeight="12120"/>
  </bookViews>
  <sheets>
    <sheet name="SKLOP 1" sheetId="5" r:id="rId1"/>
    <sheet name="SKLOP 2" sheetId="4" r:id="rId2"/>
  </sheets>
  <definedNames>
    <definedName name="_xlnm.Print_Area" localSheetId="0">'SKLOP 1'!$B$1:$G$74</definedName>
    <definedName name="_xlnm.Print_Area" localSheetId="1">'SKLOP 2'!$B$1:$G$246</definedName>
  </definedNames>
  <calcPr calcId="145621"/>
</workbook>
</file>

<file path=xl/calcChain.xml><?xml version="1.0" encoding="utf-8"?>
<calcChain xmlns="http://schemas.openxmlformats.org/spreadsheetml/2006/main">
  <c r="G67" i="5" l="1"/>
  <c r="G39" i="5"/>
  <c r="G246" i="4" l="1"/>
  <c r="G245" i="4"/>
  <c r="G244" i="4"/>
  <c r="G242" i="4"/>
  <c r="G233" i="4"/>
  <c r="G229" i="4"/>
  <c r="G228" i="4"/>
  <c r="G227" i="4"/>
  <c r="G226" i="4"/>
  <c r="G225" i="4"/>
  <c r="G224" i="4"/>
  <c r="G223" i="4"/>
  <c r="G218" i="4"/>
  <c r="G214" i="4"/>
  <c r="G210" i="4"/>
  <c r="G209" i="4"/>
  <c r="G208" i="4"/>
  <c r="G207" i="4"/>
  <c r="G203" i="4"/>
  <c r="G202" i="4"/>
  <c r="G201" i="4"/>
  <c r="G200" i="4"/>
  <c r="G196" i="4"/>
  <c r="G195" i="4"/>
  <c r="G191" i="4"/>
  <c r="G187" i="4"/>
  <c r="G186" i="4"/>
  <c r="G185" i="4"/>
  <c r="G184" i="4"/>
  <c r="G180" i="4"/>
  <c r="G179" i="4"/>
  <c r="G178" i="4"/>
  <c r="G177" i="4"/>
  <c r="G176" i="4"/>
  <c r="G172" i="4"/>
  <c r="G169" i="4"/>
  <c r="G168" i="4"/>
  <c r="G167" i="4"/>
  <c r="G166" i="4"/>
  <c r="G165" i="4"/>
  <c r="G164" i="4"/>
  <c r="G163" i="4"/>
  <c r="G162" i="4"/>
  <c r="G161" i="4"/>
  <c r="G157" i="4"/>
  <c r="G152" i="4"/>
  <c r="G153" i="4"/>
  <c r="G154" i="4"/>
  <c r="G151" i="4"/>
  <c r="G145" i="4"/>
  <c r="G141" i="4"/>
  <c r="G137" i="4"/>
  <c r="G134" i="4"/>
  <c r="G131" i="4"/>
  <c r="G127" i="4"/>
  <c r="G123" i="4"/>
  <c r="G119" i="4"/>
  <c r="G116" i="4"/>
  <c r="G113" i="4"/>
  <c r="G109" i="4"/>
  <c r="G105" i="4"/>
  <c r="G101" i="4"/>
  <c r="G97" i="4"/>
  <c r="G92" i="4"/>
  <c r="G87" i="4"/>
  <c r="G80" i="4"/>
  <c r="G73" i="4"/>
  <c r="G59" i="4"/>
  <c r="G55" i="4"/>
  <c r="G43" i="4"/>
  <c r="G37" i="4"/>
  <c r="G52" i="5"/>
  <c r="G63" i="5"/>
  <c r="G69" i="5" s="1"/>
  <c r="G57" i="5" l="1"/>
  <c r="G58" i="5" s="1"/>
  <c r="G49" i="5"/>
  <c r="G46" i="5"/>
  <c r="G45" i="5"/>
  <c r="G42" i="5"/>
  <c r="G36" i="5"/>
  <c r="G53" i="5" s="1"/>
  <c r="G70" i="5" l="1"/>
  <c r="G71" i="5" s="1"/>
</calcChain>
</file>

<file path=xl/sharedStrings.xml><?xml version="1.0" encoding="utf-8"?>
<sst xmlns="http://schemas.openxmlformats.org/spreadsheetml/2006/main" count="398" uniqueCount="269">
  <si>
    <t>6.</t>
  </si>
  <si>
    <t>SEDEŽNA MESTA</t>
  </si>
  <si>
    <t>GLAVNI ŠPORTNI SEMAFOR</t>
  </si>
  <si>
    <t xml:space="preserve">SEMAFOR 24 sekund                                                                                                                                                                                                                                              </t>
  </si>
  <si>
    <t xml:space="preserve">DODATKI SEMAFORJA  </t>
  </si>
  <si>
    <t>Dobava in priklop informacijske opreme v sestavi:</t>
  </si>
  <si>
    <t>LED tehnologija, opremljen z nadzorno konzolo za upravljanje</t>
  </si>
  <si>
    <t>semafor v skladu z elektro in elektro magnetnim standardom (EC in EMC)</t>
  </si>
  <si>
    <t>kom</t>
  </si>
  <si>
    <t>grt</t>
  </si>
  <si>
    <t>2.</t>
  </si>
  <si>
    <t>komplet</t>
  </si>
  <si>
    <t>pozicija</t>
  </si>
  <si>
    <t>Opis</t>
  </si>
  <si>
    <t>Količina</t>
  </si>
  <si>
    <t>SPLOŠNA NAVODILA</t>
  </si>
  <si>
    <t xml:space="preserve">a. dobavo in montažo športne opreme,                                            </t>
  </si>
  <si>
    <t xml:space="preserve">b. varjenje kovinskih konstrukcij                                                                        </t>
  </si>
  <si>
    <t>Sistemi zagotavljanje kakovosti morajo temeljiti na ustrezni seriji evrospkih standardov,potrjenih s strani organov, ki so usklajeni s serijo evropskih standardov v zvezi z izdajanjem potrdil.</t>
  </si>
  <si>
    <t>ELEKTROINŠTALACIJE</t>
  </si>
  <si>
    <t xml:space="preserve"> - priključek elektro pogona pripravi izvajalec el.instalacij objekta na predvideni lokaciji</t>
  </si>
  <si>
    <t xml:space="preserve"> </t>
  </si>
  <si>
    <t>kos</t>
  </si>
  <si>
    <t>3.</t>
  </si>
  <si>
    <t>4.</t>
  </si>
  <si>
    <t>Dobava kompleta pripomočkov za zapisnikarsko mizo v sestavi</t>
  </si>
  <si>
    <t xml:space="preserve"> - dodatna ura za merjenje time outa </t>
  </si>
  <si>
    <t xml:space="preserve"> - označbe za osebne napake igralca</t>
  </si>
  <si>
    <t>VREDNOST</t>
  </si>
  <si>
    <t>OPREMA ZA URADNE OSEBE</t>
  </si>
  <si>
    <t xml:space="preserve"> - označbe za osebne napake ekipe </t>
  </si>
  <si>
    <t>OPREMA ŠPORTNE DVORANE  PODMEŽAKLA JESENICE</t>
  </si>
  <si>
    <t>EM</t>
  </si>
  <si>
    <t xml:space="preserve"> - napajanje z električno energijo je iz stikalnega bloka, ki je predviden v projektu za objekt. V stikalnem bloku je del  iz katerega se napaja električna športna oprema zaščiten z električnim stikalom na diferenčni tok (FID)</t>
  </si>
  <si>
    <t xml:space="preserve"> - po končani izvedbi električnih inštalacij in ozemljitev ter izenačanje potencialov morajo biti izvedene potrebne meritve. Rezultati morajo biti ustrezni.</t>
  </si>
  <si>
    <t xml:space="preserve">SEMAFORJI </t>
  </si>
  <si>
    <t>Zapisnikarska miza</t>
  </si>
  <si>
    <t>število vrst: 3</t>
  </si>
  <si>
    <t>skupna dolžina vrste: 44 m</t>
  </si>
  <si>
    <t>2.2.</t>
  </si>
  <si>
    <t>2.3.</t>
  </si>
  <si>
    <t>dobava in montaža štiristranskega semafora za akcijski čas 24 sekund. Semafor poleg časa napada prikazuje tudi igrali čas tekme.
Semafor je zaščiten z zaščito iz varnostnega antirefleksnega polikarbonatnega stekla, odpornega na udarce žoge. (en kos potreben za rezervni koš)
Višina številk: 25 in 16cm;
Vidljivost: 130m; 
FIBA certifikat level 1</t>
  </si>
  <si>
    <t>Dobava in montaža SISTEM DODATNIH SIREN (SOUND INTERFACE) - Sistem omogoča avtomatsko igranje zvoka sirene glavnega semaforja in semaforja 24/14 sek. na avdio sistemu športne dvorane. Kontrola oz. upravljanje avtomatično iz glavne konzole športnega semaforja. Moč zvoka se lahko regulira v odvisnosti hrupa v dvorani. Interface za TV (izhod za kabel ki omgoča. prikazovanje rezultata in časa tekme na TV-ju), vizualni označevalec konca napada pri košarki (3 kos), montiran izza košarkarske table na košu (led strip), elektronski prikazovalec posesti žoge na zapisnikarski mizi</t>
  </si>
  <si>
    <t>2.4.</t>
  </si>
  <si>
    <t>3.1.</t>
  </si>
  <si>
    <t>1.3.</t>
  </si>
  <si>
    <t xml:space="preserve">Dobava in montaža prevozne zapisnikarske mize dolžine 200 cm, višina 110 cm, globina 75 cm.   Čelna stran mize zaščitena z mehko zaščito v barvi mize. Miza ima vgrajena kolesa za prevoz z nožno zavoro. Barva siva ali po izbiri projektanta ali naročnika. </t>
  </si>
  <si>
    <t>2.1.</t>
  </si>
  <si>
    <t>Dobava magnetne table z narisanimi tremi košarkarskimi igrišči, dimenzije120x180cm, vključno z drobnim inventarjem (magneti, pisala,..), premična na kolesih, vrtljivo, višinsko nastavljivo podnožje, v garderobah za igralce.</t>
  </si>
  <si>
    <t>Dobava magnetne table z narisanimi tremi košarkarskimi igrišči, dimenzije180x120cm, vključno z drobnim inventarjem (magneti, pisala,..), montirana na steni v garderobah za sodnike.</t>
  </si>
  <si>
    <t>GARDEROBE - KASNEJŠA UPORABA</t>
  </si>
  <si>
    <t>21,20- GARDEROBA ZA SODNIKE (2 prostora)</t>
  </si>
  <si>
    <t>22-SOBA ZA TEHNIČNE KOMISARJE</t>
  </si>
  <si>
    <t>40-MEDIJSKA PISARNA</t>
  </si>
  <si>
    <t>reševalna nosila</t>
  </si>
  <si>
    <t>kisikova doza z masko in primerna oprema za oživljanje</t>
  </si>
  <si>
    <t>GARDEROBE IGRALCEV - obstoječe garderobe</t>
  </si>
  <si>
    <t>stoli z naslonom 4x</t>
  </si>
  <si>
    <t xml:space="preserve">Dobava pregledne mize  dim. cca 60x240cm, z nastavljivo višino, na električni ali hidravlični pogon. Ležišče dvodelno, oblazinjeno z olje odpornim umetnim usnjem. Vzglavni del enostavno nastavljiv. Oblika podnožja naj omogoča prost bočni dostop do ležišča. Miza je premična – 4 gumirana kolesa, v fiksiranem stanju stoji  na gumiranih nogicah. Barva po izboru projektanta ali investitorja.
Nosilnost mize: min. 180 kg
</t>
  </si>
  <si>
    <t>pisarniški stol</t>
  </si>
  <si>
    <t xml:space="preserve">stol z naslonom </t>
  </si>
  <si>
    <t xml:space="preserve">Dobava prostoječega garderobnega stojala </t>
  </si>
  <si>
    <t xml:space="preserve">stoli z naslonom </t>
  </si>
  <si>
    <t xml:space="preserve">garderobne omarice </t>
  </si>
  <si>
    <t xml:space="preserve">koš za smeti </t>
  </si>
  <si>
    <t>SEMAFORJI V GARDEROBAH in SPREMLJAJOČE  PROSTORE</t>
  </si>
  <si>
    <t xml:space="preserve">60- PRVA POMOČ </t>
  </si>
  <si>
    <t xml:space="preserve">61 -PROSTOR ZA KONTROLO DOPINGA </t>
  </si>
  <si>
    <t xml:space="preserve">pisarniški stol </t>
  </si>
  <si>
    <t>tm</t>
  </si>
  <si>
    <t xml:space="preserve">Dobava masažne mize dim. 65x220 cm, z nastavljivo višino od cca 44 do 92 cm na električni ali hidravlični pogon. Ležišče dvodelno, oblazinjeno z olje odpornim umetnim usnjem. Vzglavni del z odprtino za obraz, nastavljiv s kombinirano oljno - plinsko vzmetjo. Oblika podnožja naj omogoča prost bočni dostop do ležišča. Miza je premična – 4 gumirana kolesa, v fiksiranem stanju stoji  na gumiranih nogicah. Barva po izboru projektanta ali investitorja.
Nosilnost mize: min. 180 kg. 
</t>
  </si>
  <si>
    <t>PRVA VRSTA - višina podesta: 100 cm</t>
  </si>
  <si>
    <t>diagonalne povezave oz. ojačitve elementov</t>
  </si>
  <si>
    <t>DRUGA VRSTA - višina podesta: 120 cm</t>
  </si>
  <si>
    <t>TRETJA VRSTA - višina podesta: 140 cm</t>
  </si>
  <si>
    <t>DEMONTAŽNI PODESTI ZA MEDIJE, ZAPISNIKARJE IN STATISTIKO</t>
  </si>
  <si>
    <t>VARNOSTNE OGRAJE ZADNJE IN STRANSKE</t>
  </si>
  <si>
    <t>VARNOSTNE OGRAJE PRVE VRSTE MEDIJ</t>
  </si>
  <si>
    <t>VARNOSTNA OGRAJA STOPNIC</t>
  </si>
  <si>
    <t>2.5.</t>
  </si>
  <si>
    <t>Samostoječ sklopni stol za parter, stoli na zahodni strani namenjeni za spremljevalce invalidnih oseb. Barva po barvni karti proizvajalca.</t>
  </si>
  <si>
    <t xml:space="preserve">Samostoječ sklopnii stol za medije in komentatrorje. Barva po bavni karti proizvajalca.. </t>
  </si>
  <si>
    <t>varovalne ograje  material: jeklene cevi fi 33,7 mm, višina 110 cm</t>
  </si>
  <si>
    <t>transportni vozišček -  kolesa za transport fi 16 cm, ki se pritrdijo na element odra</t>
  </si>
  <si>
    <t>garnitura za preprečitev prevrnitve opreme na odru, ki zajema adapter za namestitev, priključni element in letev dolžine 2 m, višina cca 20 cm</t>
  </si>
  <si>
    <t>in dokazilo, da ima ponudnik:</t>
  </si>
  <si>
    <t xml:space="preserve">Voziček za prevoz in shranjevanje stolov  poz. 2.1. do 2.3. </t>
  </si>
  <si>
    <t>2.6.</t>
  </si>
  <si>
    <t>Samostoječ sklopni stoli premium za ekipo in zamenjave igralcev, zapisnikarko mizo  in statistiko. Barva po barvni karti proizvajalca.</t>
  </si>
  <si>
    <t xml:space="preserve">Voziček za prevoz in shranjevanje stolov  poz. 2.5. </t>
  </si>
  <si>
    <t>Kapaciteta vozička 54 kos zloženih stolov</t>
  </si>
  <si>
    <t>Pripomočki za zapisnikarsko mizo</t>
  </si>
  <si>
    <t>3.2.</t>
  </si>
  <si>
    <t>5.</t>
  </si>
  <si>
    <t xml:space="preserve">skladno S 46. členom  (standardi za zagotovitev kakovosti)  ZJN-2 </t>
  </si>
  <si>
    <t>1.</t>
  </si>
  <si>
    <t>1.1.</t>
  </si>
  <si>
    <t>1.2.</t>
  </si>
  <si>
    <t>OBVEZNE PRILOGE S KATERIMI PONUDNIK DOKAZUJE USPOSOBLJENOST IN JIH MORA PRILOŽITI V PONUDBI: potrdilo o skladnosti opreme s katerim se potrdi skladnost opreme z zahtevanimi standardom  z DIN EN 13814 izdan s strani pooblaščene, akreditirane organizacije</t>
  </si>
  <si>
    <t xml:space="preserve">stopnice do višine 1,40 m, širina 1,00 m, globina 50 cm , </t>
  </si>
  <si>
    <t>način povezovanja elementov in nog s klik sistemom</t>
  </si>
  <si>
    <t>izravnalne noge s nastavljivim vretenom:  cevi fi 48,3 mm, debeline 4 mm AL, nad 80 cm FE galvanizirano, noge spodaj zaščitene s trdo gumo</t>
  </si>
  <si>
    <t>ELEKTROPRIKLJUČKI</t>
  </si>
  <si>
    <t>Dodatni stoli okoli igrišča - namenjeni za 56 fotoreporterje, 100 kom za VIP. Barva po barvni skali proizvajalca.</t>
  </si>
  <si>
    <t>OPREMA SPREMLJAJOČIH PROSTOROV</t>
  </si>
  <si>
    <t>OPREMA PARTERJA OZ. IGRIŠČA</t>
  </si>
  <si>
    <t>II.</t>
  </si>
  <si>
    <t>Ogrodje stola iz dvojno valjanega jeklenega traku, povezava med sprednjimi in zadnjimi nogami, spodnji del nog opremljen s plastičnimi kapicami. Dimenzija sedežnega dela: globina 51 cm, širina 46 cm in višina 47 cm. Višina naslona : 84 cm. Zložen stol višina 100 cm, višina zloženega stola 4,5 cm, teža stola 6,6 kg. Sedež in naslonjalo oblazinjena, naslon ukrivljen in zagotavlja udobno sedenje.</t>
  </si>
  <si>
    <t>demontažni elementi moraja biti ustrezni za notranjo in zunanjo uporabo</t>
  </si>
  <si>
    <t>DEMONTAŽNI PODESTI ZA ZAPISNIKARJE, nivo 20 cm</t>
  </si>
  <si>
    <t>DEMONTAŽNI PODESTI ZA STATISTKO, nivo 60 cm</t>
  </si>
  <si>
    <t xml:space="preserve">širina elementa 2 m,  </t>
  </si>
  <si>
    <t>DEMONTAŽNI PODESTI ZA MEDIJE nivo 100, 120 in 140 cm</t>
  </si>
  <si>
    <t>OPREMA GARDEROB ZA ZAPOSLENE</t>
  </si>
  <si>
    <t>OPREMA SAVNE ZA ŠTIRI MESTA</t>
  </si>
  <si>
    <t>sestava elementa odra: aluminijasti okvir in vezana plošča , paneli morajo biti povezani z diagonalnimi vezmi, ki zagotavljajo stabilnost odra postavitve, višina elementa 12 cm</t>
  </si>
  <si>
    <t>OPREMA  ZA SHRANJEVANJE IN PREVOZ ELEMENTOV</t>
  </si>
  <si>
    <t>Zložljiv stol iz jeklenega ogrodja dim. 19 x 1,2 mm in sedalom in naslonom iz polipropilena. Povezava med sprednjimi in zadnjimi nogami, spodnji del noge opremljen z plastično kapico. Dimenzije sedežnega dela: globina 39 cm, širina 39 cm, višina  sedišča 45. Višina naslona: 87 cm. Teža stola 3,8 kg. Naslon z izrezom za lažjo postavitev. Sedišče z tremi odprtinami za vodno drenažo.</t>
  </si>
  <si>
    <t xml:space="preserve">* vrata z lesenim ročajem in okvirjem (210x79cm) ter luč sta iz kaljenega stekla, </t>
  </si>
  <si>
    <t>odpornega na visoke temperature.</t>
  </si>
  <si>
    <t xml:space="preserve">* 2x klop 60cm širine, ograjica za peč, senčilo za luč, naslonjalo, </t>
  </si>
  <si>
    <t>* peč 9 kW / digitalna zunanja regulacija+ kamenje</t>
  </si>
  <si>
    <t>OPREMA SPREJEMNICE, Pisarne IN ČAJNE KUHINJE</t>
  </si>
  <si>
    <t>* smrekovega opaža, folije in izolacijskega polnila. Debelina stene je 7cm</t>
  </si>
  <si>
    <t xml:space="preserve">* Multicup posoda iz nerjavečega jekla za eterična olja ali kristalno sol </t>
  </si>
  <si>
    <t>Finska savna dimenzije 210 x 240 x 220 cm  je sestavljena iz:</t>
  </si>
  <si>
    <t xml:space="preserve">* 2x vzglavnik, pohodna rešetka -vse iz lipe </t>
  </si>
  <si>
    <t xml:space="preserve">* 5-delni set za finsko savnanje( vedro z PVC vložkom, zajemalka, navodilo za savnanje, peščena ura, higro/termometer )  </t>
  </si>
  <si>
    <t>4.1.</t>
  </si>
  <si>
    <t>Kapaciteta vozička 50 kos zloženih stolov</t>
  </si>
  <si>
    <t>31-MEDIJSKI DELOVNI PROSTOR</t>
  </si>
  <si>
    <t>Garderobne omarice iz MAX plošč odporne proti vlagi in vodi. Dimenzija omaric 40 x 90 cm h, globina 50 cm. Omarice so kompletne s cilindrično ključavnico s ključem. Omarice se lahko postavlja segmentno (ena nad drugo, ena ob drugo)</t>
  </si>
  <si>
    <t>OBVEZNE PRILOGE S KATERIMI PONUDNIK DOKAZUJE USPOSOBLJENOST IN JIH MORA PRILOŽITI V PONUDBI: 1. potrdilo o skladnosti (certifikat) s katerimi se potrdi skladnost opreme  (poz. 2.1. do 2.3.)z zahtevanim ognjevarnim razredom M2 ali enakovredno</t>
  </si>
  <si>
    <t>c. uveden sistem kakovosti ravnanja z okoljem</t>
  </si>
  <si>
    <t>Dobava prostostoječega ledomata, kapacitete do 70 kg ledu na dan,  25 kg ledu skladiščenja</t>
  </si>
  <si>
    <t xml:space="preserve">koš za smeti s pokrovom </t>
  </si>
  <si>
    <t>prostostoječi hladilnik, 120 literski, energetski razred A++)</t>
  </si>
  <si>
    <t xml:space="preserve">23  SOBA ZA POMOŽNE SODNIKE IN STATISTIČARJE </t>
  </si>
  <si>
    <t>OPREMA VIP 2. NADSTROPJE SEVERNE TRIBUNE</t>
  </si>
  <si>
    <t>kot 1</t>
  </si>
  <si>
    <t>priprava  komunikacijske in močnostne povezave do garderob igralcev (4x) in sodnikov (2 x)elektrike za  semaforji v garderobah</t>
  </si>
  <si>
    <t>blok čajne kuhinje cca 1 m, s štedilnikom, pomivalnim koritom in hladilnikom</t>
  </si>
  <si>
    <t>kotna garnitura klop</t>
  </si>
  <si>
    <t xml:space="preserve">miza </t>
  </si>
  <si>
    <t xml:space="preserve">stol </t>
  </si>
  <si>
    <t xml:space="preserve">Dobava omare standardnih dimenzij 80x39x220 cm, in dvokrilna vrata s cilindrično ključavnico </t>
  </si>
  <si>
    <t>širina elementa 1,5 m,  garnitura v sestavi</t>
  </si>
  <si>
    <t>element 200 X 100 CM, kos 4</t>
  </si>
  <si>
    <r>
      <t xml:space="preserve">POPIS DEL: ŠPORTNA OPREMA - </t>
    </r>
    <r>
      <rPr>
        <b/>
        <sz val="11"/>
        <color indexed="8"/>
        <rFont val="Arial Narrow"/>
        <family val="2"/>
        <charset val="238"/>
      </rPr>
      <t>NAKUP</t>
    </r>
  </si>
  <si>
    <t>element 200 x 50  CM, kos 4</t>
  </si>
  <si>
    <t>izravnalne noge s nastavljivi vretenom, višina 20 cm, kos 15</t>
  </si>
  <si>
    <t>element 200 X 100 CM, kos 16</t>
  </si>
  <si>
    <t>izravnalne noge s nastavljivi vretenom, višina 60 cm, kos 27</t>
  </si>
  <si>
    <t>element 100 cx 50 cm, kos 2</t>
  </si>
  <si>
    <t>element za stopnice dim. 100 x 39 cm, kos 2</t>
  </si>
  <si>
    <t>izravnalne noge s nastavljivi vretenom, višina 20 cm, kos 8</t>
  </si>
  <si>
    <t>izravnalne noge s nastavljivi vretenom, višina 40 cm, kos 4</t>
  </si>
  <si>
    <t>noga stopnice, višina 20 cm s podpornim vijakom za stopnice 39 mm, kos 4</t>
  </si>
  <si>
    <t>vezni člen za noge, kos 4</t>
  </si>
  <si>
    <t>garnitura za preprečitev prevnitve opreme z odra, kos 8</t>
  </si>
  <si>
    <t>element 200 X 100 cm, kos 42</t>
  </si>
  <si>
    <t>izravnalne noge s nastavljivi vretenom, višina 100 cm, kos 70</t>
  </si>
  <si>
    <t>noge stopnice, višina 40 CM, s podpornim vijakom za stopnice 39 mm, kos 9</t>
  </si>
  <si>
    <t>element 100 x 50 cm, kos 10</t>
  </si>
  <si>
    <t>izravnalne noge s nastavljivi vretenom, višina 60 cm, kos 4</t>
  </si>
  <si>
    <t>izravnalne noge s nastavljivi vretenom, višina 80 cm, kos 4</t>
  </si>
  <si>
    <t>izravnalne noge s nastavljivi vretenom,višina 100 cm, kos 4</t>
  </si>
  <si>
    <t>noga stopnice, višinea 20 cm s podpornim vijakom za stopnice 39 mm, kos 16</t>
  </si>
  <si>
    <t>garnitura za preprečitev prevnitve opreme z odra, kos 21</t>
  </si>
  <si>
    <t>element  200 X 100 cm, kos 42</t>
  </si>
  <si>
    <t>element 100 X 100 cm, kos 4</t>
  </si>
  <si>
    <t>izravnalne noge s nastavljivi vretenom, višina 120 cm, kos 52</t>
  </si>
  <si>
    <t>noge stopnice, višina 20 CM, s podpornim vijakom za stopnice 39 mm, kos 26</t>
  </si>
  <si>
    <t>izravnalne noge s nastavljivi vretenom, višina 140 cm, kos 52</t>
  </si>
  <si>
    <t>diagonalne povezave elementov iz kovinske cevi 48,3 x 4mm, dolžina 225 cm, kos 23</t>
  </si>
  <si>
    <t>diagonalne povezave elementov iz kovinske cevi 48,3 x 4mm, dolžina 240cm, 36</t>
  </si>
  <si>
    <t>vrtljiva spojka za diagonalne povezave, kos 118</t>
  </si>
  <si>
    <t>varnostna ograja 110 x 85 cm, kos 8</t>
  </si>
  <si>
    <t>varnostna ograja 110 x 185 cm, kos 25</t>
  </si>
  <si>
    <t xml:space="preserve">komplet za pritrditev ograje in povezanje, grt 1 </t>
  </si>
  <si>
    <t>varnostna ograja 100 cm, kos  4</t>
  </si>
  <si>
    <t>varnostna ograja višian 110 cm za 5 stopnic dim. 175 x 110 cm, kos 4</t>
  </si>
  <si>
    <t>plastično kolo, ki ne poškoduje parekta  in se  pritrdi na spodnji del elementa, fi 16 cm,  grt 16  (1 grt - 4 kolesa)</t>
  </si>
  <si>
    <t>Transportni voziček za noge, štiri kolesa fi 12,5 cm z zavoro, dimenzijsko ustrezno za shranjevanje nog po popisu, kos 10</t>
  </si>
  <si>
    <t>Transportni voziček za OGRAJE, štiri kolesa fi 12,5 cm z zavoro, dimenzijsko ustrezno za shranjevanje nog po popisu, kos 5</t>
  </si>
  <si>
    <t>element 100 X 100 cm, kos  4</t>
  </si>
  <si>
    <t>Voziček opremljen s plastičnimi kolesi. Dimenzija višina 157 cm, dolžina 110 cm, širina 46 cm</t>
  </si>
  <si>
    <t>Voziček opremljen s plastičnimi kolesi, premera 100 mm, 2 x premično kolo z zavoro, 2 x fiksno kolo. Dimenzija v dolžina 171 cm, višina 106 cm, širina 77 cm</t>
  </si>
  <si>
    <t>1.3.1.</t>
  </si>
  <si>
    <t>1.3.2.</t>
  </si>
  <si>
    <t>1.3.3.</t>
  </si>
  <si>
    <t>1.3.4.</t>
  </si>
  <si>
    <t>1.3.5.</t>
  </si>
  <si>
    <t>1.3.6.</t>
  </si>
  <si>
    <t>1.3.7.</t>
  </si>
  <si>
    <t>1.3.8.</t>
  </si>
  <si>
    <t>POVEZAVE ELEMENTOV</t>
  </si>
  <si>
    <t>Skupaj demontažni podesti za zapisnikarje, statistiko in medije POZ. 1.</t>
  </si>
  <si>
    <t>Skupaj sedeži in stoli POZ. 2.</t>
  </si>
  <si>
    <t>Skupaj oprema za uradne osebe POZ. 3.</t>
  </si>
  <si>
    <t>Skupaj izdelava elektroinštalacij in priklopov opreme POZ. 5.</t>
  </si>
  <si>
    <t xml:space="preserve">Dobava pisalne mize dim. 160x 70 cm na stabilnem in močnem kovinskem podnožju, mizna plošča izdelana iz iverice deb. min. 23mm, oplaščene z laminatom, robovi so zaprti s poliuretanom. Miza je opremljena z instalacijskimi kanali za električno, računalniško in telefonsko ožičenje. Miza ima premični kovinski predalnik s tremi predali in ključavnico. Barva laminata je podobna barvi naravnega lesa. </t>
  </si>
  <si>
    <t>Skupaj semaforji  POZ. 4.</t>
  </si>
  <si>
    <t>cena/EM</t>
  </si>
  <si>
    <t>Dobava kotne pisalne mize dim. 160x120 cm na stabilnem in močnem kovinskem podnožju, mizna plošča izdelana iz iverice deb. min. 23mm, oplaščene z laminatom, robovi so zaprti s poliuretanom. Miza je opremljena z instalacijskimi kanali za električno, računalniško in telefonsko ožičenje. Miza ima premični kovinski predalnik s tremi predali in ključavnico. Barva laminata je podobna barvi naravnega lesa. (soba za prvo pomoč in prostor za odvzem vzorcev)</t>
  </si>
  <si>
    <t xml:space="preserve">Dobava pisalne mize dim. 140x70 cm na stabilnem in močnem kovinskem podnožju, mizna plošča izdelana iz iverice deb. min. 23mm, oplaščene z laminatom, robovi so zaprti s poliuretanom. Miza je opremljena z instalacijskimi kanali za električno, računalniško in telefonsko ožičenje. Miza ima premični kovinski predalnik s tremi predali in ključavnico. Barva laminata je podobna barvi naravnega lesa. </t>
  </si>
  <si>
    <r>
      <t>Dobava pisalne mize dim. 120x70 cm na stabilnem in močnem kovinskem podnožju, mizna plošča izdelana iz iverice deb. min. 23mm, oplaščene z laminatom, robovi so zaprti s poliuretanom. Miza je opremljena z instalacijskimi kanali za električno, računalniško in telefonsko ožičenje. Miza ima premični</t>
    </r>
    <r>
      <rPr>
        <b/>
        <sz val="10"/>
        <rFont val="Arial Narrow"/>
        <family val="2"/>
        <charset val="238"/>
      </rPr>
      <t xml:space="preserve"> </t>
    </r>
    <r>
      <rPr>
        <sz val="10"/>
        <rFont val="Arial Narrow"/>
        <family val="2"/>
        <charset val="238"/>
      </rPr>
      <t xml:space="preserve">kovinski predalnik s tremi predali in ključavnico. Barva laminata je podobna barvi naravnega lesa. </t>
    </r>
  </si>
  <si>
    <r>
      <t>Dobava pisalne mize dim. 140x70 cm na stabilnem in močnem kovinskem podnožju, mizna plošča izdelana iz iverice deb. min. 23mm, oplaščene z laminatom, robovi so zaprti s poliuretanom. Miza je opremljena z instalacijskimi  kanali za električno, računalniško in telefonsko ožičenje. Miza ima premični</t>
    </r>
    <r>
      <rPr>
        <b/>
        <sz val="10"/>
        <rFont val="Arial Narrow"/>
        <family val="2"/>
        <charset val="238"/>
      </rPr>
      <t xml:space="preserve"> </t>
    </r>
    <r>
      <rPr>
        <sz val="10"/>
        <rFont val="Arial Narrow"/>
        <family val="2"/>
        <charset val="238"/>
      </rPr>
      <t xml:space="preserve">kovinski predalnik s tremi predali in ključavnico. Barva laminata je podobna barvi naravnega lesa. </t>
    </r>
  </si>
  <si>
    <t>Velikost se preveri na objetu.</t>
  </si>
  <si>
    <t>Semafor mora biti skladen z zahtevami FIBA in IIHF hokej na ledu</t>
  </si>
  <si>
    <t>defibrilator za oživljanje</t>
  </si>
  <si>
    <t>ponudnik mora zagotoviti tudi  stalno prisotnost strokovnjaka oz. serviserja za čas tekem EUROBARKET 2013.</t>
  </si>
  <si>
    <t>Dobava in montaža  pomožnega semaforja (informativni semafor) za slačilnice ekip, sodnikov ali v ostalih prostorih za javnost po dvorani. Semafor prikazuje čas igre v minutah in sekundah; točke 0 do 199. Semafor je zaščiten z zaščito iz polikarbonatnega stekla po DIN 18032-3. Semafor v skladu z elektro in elektro magnetnim standardom (EC in EMC). 
Dimenzije semaforja 700 x 400 mm. 
Vidljivost do 35 m.</t>
  </si>
  <si>
    <t>OBVEZNE PRILOGE S KATERIMI PONUDNIK DOKAZUJE USPOSOBLJENOST IN JIH MORA PRILOŽITI V PONUDBI; 1. Potrdilo FIBA  o ustreznosti opreme  -level 1  za glavni semafor in akcijske čase, 2. Potrdilo o skladnosti opreme s standardom   DIN 18032-3, 3. Ponudnik mora k ponudbi priložiti slikovne in tehnične podatke nudenih semforjev</t>
  </si>
  <si>
    <t>stol višine 76 cm, ogrodje iz kroma, sedišče iz plastike</t>
  </si>
  <si>
    <t>okrogla miza dim. Fi 90 cm, višine 72 cm, na stabilnem in monem kovinskem podnožju, mizna plošča izdelana iz iverice deb. Min. 23 mm, oplaščene z laminatom, robovi so zaprti s poliuretanom.</t>
  </si>
  <si>
    <t>okrogle visoke mize fi 70 cm, višina 105 cm</t>
  </si>
  <si>
    <t>stol, kovinsko ogrodje, sedišče iz plastike</t>
  </si>
  <si>
    <t>garderobna omara s klučavnico, višine 186 cm, širine 50 cm, globine 39 cm</t>
  </si>
  <si>
    <t>barva laminata je podobna barvi naravnega lesa.</t>
  </si>
  <si>
    <t>KOMENTATORSKE KABINE NA SEVERNI TRIBUNI</t>
  </si>
  <si>
    <t>5.2.</t>
  </si>
  <si>
    <t>5.3.</t>
  </si>
  <si>
    <t>5.4.</t>
  </si>
  <si>
    <t>5.5.</t>
  </si>
  <si>
    <t>5.6.</t>
  </si>
  <si>
    <t>5.7.</t>
  </si>
  <si>
    <t>5.8.</t>
  </si>
  <si>
    <t>5.9.</t>
  </si>
  <si>
    <t>5.9.1.</t>
  </si>
  <si>
    <t>5.9.2.</t>
  </si>
  <si>
    <t>5.9.3.</t>
  </si>
  <si>
    <t>5.9.4.</t>
  </si>
  <si>
    <t>5.10.</t>
  </si>
  <si>
    <t>5.11.</t>
  </si>
  <si>
    <t>5.12.</t>
  </si>
  <si>
    <t>5.13.</t>
  </si>
  <si>
    <t>SKUPAJ OPREMA</t>
  </si>
  <si>
    <t>Delovni pult  dolžine 2,7m širine 70cm, material iverna plošča debeline 23mm oplaščena z laminatom in s kovinskimi nogami</t>
  </si>
  <si>
    <t xml:space="preserve">Ponudnik mora k ponudbi  priložiti spričevala neodvisnih organov, ki potrjujejo,  da ima ponudnik zagotovljeno kakovost vezano na : </t>
  </si>
  <si>
    <t>1.4.</t>
  </si>
  <si>
    <t>1.5.</t>
  </si>
  <si>
    <t>varnostno antirefleksno polikarbonatno steklo, odporno na udarce žoge in ploščka, skladno z DIN 18032-3</t>
  </si>
  <si>
    <t>DODATKI ZA HOKEJ NA LEDU</t>
  </si>
  <si>
    <t>par indikatorjev za hokejske gole -  rdeča in zelena lučka, garnitura kontrolnih tipkovnic za hokej na ledu - glavni in 4 x za prekrške</t>
  </si>
  <si>
    <t>Dobava in montaža športnega semaforja dimenzij 6900x2900x90 mm. Semafor prilagojen za rokomet (prikazuje 14 imen igralcev). Semafor sestavljen iz 6 modulov, programiran za 14 različnih športov: rokomet, košarka, odbojka, tenis, namizni tenis, badminton, futsal, hokej na ledu. Semafor prikazuje: igralni čas v minutah in sekundah, zadnja minuta v 1/10 sekund, prištevanje ali odštevanje, točke od 0 do 199, periode, osebne napake ekipe in igralcev, 4x čas izključenih igralcev za hokej na ledu za vsako ekipo, 5 setov  odbojke,  sirena 118 dB/1m,  digitalni zapis imena ekipe in imen 14 igralcev, dosežene točke igralca, vidljivost 160m, kot gledanja min. 130º. Semafor je zaščiten z zaščito iz polikarbonatnog stekla. Zaščita proti vlagi : IP 22, FIBA certifikat level 1</t>
  </si>
  <si>
    <t>PONUDNIK UPOŠTEVA, DA SE SEMAFORJI NAJAMEJO (IN NISO PREDMET NAKUPA) - dobava in montaža konzole in namestitev akcijskih časov na najete koše</t>
  </si>
  <si>
    <t>PONUDNIK UPOŠTEVA, DA SE OPREMA ZA VZHODNO GARDEROBO POD SEVERNO TRIBUNO VGRADI PO IZVEDBI EUROBASKETA (V ČASU MED 15. IN 30. 9. 2013)</t>
  </si>
  <si>
    <t>PROJEKT: ŠPORTNA DVORANA PODMEŽAKLA - II. FAZA</t>
  </si>
  <si>
    <t>DEŽURSTVO (STALNA PRISOTNOST SERVISERJA, OPERATERJA)</t>
  </si>
  <si>
    <t>Dobavitelj zagotavlja dežurstvo (stalno prisotnost  serviserja oz. operaterja) za ves čas Evropskega prvenstva v košarki. Serviser oz. operater mora biti prisoten na vseh tekmah na način in v časovnem razdobju, ki omogoča takojšnje posredovanje ter servisiranje.</t>
  </si>
  <si>
    <t>Skupaj dežurstvo (stalna prisotnost serviserja, operaterja)</t>
  </si>
  <si>
    <t>REKAPITULACIJA ZA SKLOP 1 BREZ DDV</t>
  </si>
  <si>
    <t>DDV (20%)</t>
  </si>
  <si>
    <t>REKAPITULACIJA ZA SKLOP 1 Z DDV</t>
  </si>
  <si>
    <t>Skupaj oprema savne POZ. 6.</t>
  </si>
  <si>
    <t>SKUPAJ OPREMA SPREMLJAJOČIH PROSTOROV POZ. 5.</t>
  </si>
  <si>
    <t xml:space="preserve">SKUPAJ OPREMA SKLOP 2 Z DDV </t>
  </si>
  <si>
    <t>DDV 20%</t>
  </si>
  <si>
    <t>SKUPAJ OPREMA SKLOP 2 BREZ DDV</t>
  </si>
  <si>
    <t>Garderobni boksi, ki so v nizu sestavljeni iz klopi z omarico (skrinjo) dimenzije 75x60x50 cm, naslonom višine 20 cm pritrjenim na steno in obešalom s kjukicami in policami (2x) za oblačila dim. 75x40 cm, zgornja polica je na višini 240 cm, izdelana iz bukove vezane plošče debeline 18 mm, barva po izboru projektanta ali investitorja. Police so pritrjene na kovinske konzole privijačene v steno. Garderobni boks ima obešalne kljukice (4x). Sedežni del se dviguje (amortizerji), v njem je prostor za čevlje, v sprednji steni so prezračevalne odprtine. Garderobni boksi so med seboj povezani v niz glede na dolžino stene, pri pravokotnem stikovanju je izdelana le klp, ki zapira odprtino, naloni, obešala in police pa se nadaljujejo do vogala. Dolžine boksa z klopjo je potrebno prilogoditi obliki in dolžini stene v prostoru.  Leseni del klopi z omarico iz bukove vezane plošče. Barva po izboru projektanta ali investitorja.</t>
  </si>
  <si>
    <t>OBVEZNE PRILOGE S KATERIMI PONUDNIK DOKAZUJE USPOSOBLJENOST IN JIH MORA PRILOŽITI V PONUDBI: 1. potrdilo o skladnosti (certifikat) s katerimi se potrdi skladnost opreme z zahtevanim standardom DIN 68878/1 razredom.</t>
  </si>
  <si>
    <t>1.1.1.</t>
  </si>
  <si>
    <t>PRI NAKUPU, DOBAVI, MONTAŽI ŠPORTNIH SEMAFORJEV MORA PONUDNIK PREDVIDETI ŠE:</t>
  </si>
  <si>
    <t>Elektrodvigovanje in spuščanje semaforja na vzhodni strani, vključena vsa pripadajoča oprema, ki omogoča dviganje in spuščanje semaforja za 10 m (pogonski sklop, jeklenica, sistem za navijanje/odvijanje napajalnega in komunikacijskega ožičenja, komplet pritrdilnega materiala, konzola za upravljanje dviganja/spuščanja,…). Semafor se postavlja na za to pripravljeno mesto. Vse detajle uskladiti z dobaviteljem skladno z zahtevami FIBA.</t>
  </si>
  <si>
    <t>Pri nakupu, dobavi, montaži mora ponudnik predvideti tudi uskladitev opreme po izvedenem EuroBasketu (sprememba lokacije zapisnikarske mize iz severnega dela v času EuroBasketa na južni del igralne površine za kasnejšo uporabo dvorane – šport na ledu)</t>
  </si>
  <si>
    <t>ŠOLANJE ZA UPRAVLJANJE IN VZDRŽEVANJE NAPRAVE</t>
  </si>
  <si>
    <t>Dobavitelj bo naročniku zagotovil tudi ustrezno šolanje za upravljanje in vzdrževanje naprave.</t>
  </si>
  <si>
    <t>Skupaj šolanje za upravljanje in vzdrževanje naprave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</si>
</sst>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 &quot;€&quot;"/>
  </numFmts>
  <fonts count="37" x14ac:knownFonts="1">
    <font>
      <sz val="10"/>
      <name val="Arial CE"/>
      <charset val="238"/>
    </font>
    <font>
      <sz val="10"/>
      <name val="Arial"/>
      <family val="2"/>
    </font>
    <font>
      <b/>
      <sz val="12"/>
      <color indexed="12"/>
      <name val="Arial CE"/>
      <charset val="238"/>
    </font>
    <font>
      <sz val="8"/>
      <name val="Arial CE"/>
      <family val="2"/>
      <charset val="238"/>
    </font>
    <font>
      <sz val="8"/>
      <name val="Arial CE"/>
      <charset val="238"/>
    </font>
    <font>
      <b/>
      <sz val="8"/>
      <name val="Arial CE"/>
      <charset val="238"/>
    </font>
    <font>
      <b/>
      <sz val="8"/>
      <name val="Arial CE"/>
      <family val="2"/>
      <charset val="238"/>
    </font>
    <font>
      <sz val="8"/>
      <color indexed="17"/>
      <name val="Arial CE"/>
      <family val="2"/>
      <charset val="238"/>
    </font>
    <font>
      <b/>
      <sz val="12"/>
      <color indexed="12"/>
      <name val="Arial CE"/>
      <family val="2"/>
      <charset val="238"/>
    </font>
    <font>
      <b/>
      <sz val="11"/>
      <color indexed="12"/>
      <name val="Arial Narrow"/>
      <family val="2"/>
      <charset val="238"/>
    </font>
    <font>
      <b/>
      <sz val="11"/>
      <name val="Arial Narrow"/>
      <family val="2"/>
      <charset val="238"/>
    </font>
    <font>
      <sz val="11"/>
      <name val="Arial Narrow"/>
      <family val="2"/>
      <charset val="238"/>
    </font>
    <font>
      <sz val="10"/>
      <name val="MS Sans Serif"/>
      <family val="2"/>
      <charset val="238"/>
    </font>
    <font>
      <sz val="10"/>
      <name val="MS Sans Serif"/>
      <family val="2"/>
      <charset val="238"/>
    </font>
    <font>
      <b/>
      <sz val="10"/>
      <color indexed="10"/>
      <name val="Arial Narrow"/>
      <family val="2"/>
      <charset val="238"/>
    </font>
    <font>
      <b/>
      <sz val="10"/>
      <color indexed="12"/>
      <name val="Arial Narrow"/>
      <family val="2"/>
      <charset val="238"/>
    </font>
    <font>
      <b/>
      <sz val="10"/>
      <name val="Arial Narrow"/>
      <family val="2"/>
      <charset val="238"/>
    </font>
    <font>
      <sz val="10"/>
      <name val="Arial Narrow"/>
      <family val="2"/>
      <charset val="238"/>
    </font>
    <font>
      <sz val="10"/>
      <color indexed="10"/>
      <name val="Arial Narrow"/>
      <family val="2"/>
      <charset val="238"/>
    </font>
    <font>
      <sz val="10"/>
      <color indexed="12"/>
      <name val="Arial Narrow"/>
      <family val="2"/>
      <charset val="238"/>
    </font>
    <font>
      <b/>
      <sz val="10"/>
      <color indexed="10"/>
      <name val="Arial Narrow"/>
      <family val="2"/>
      <charset val="238"/>
    </font>
    <font>
      <sz val="10"/>
      <color indexed="17"/>
      <name val="Arial Narrow"/>
      <family val="2"/>
      <charset val="238"/>
    </font>
    <font>
      <b/>
      <sz val="10"/>
      <color indexed="17"/>
      <name val="Arial Narrow"/>
      <family val="2"/>
      <charset val="238"/>
    </font>
    <font>
      <sz val="9"/>
      <name val="Arial"/>
      <family val="2"/>
      <charset val="238"/>
    </font>
    <font>
      <sz val="10"/>
      <color indexed="8"/>
      <name val="Arial Narrow"/>
      <family val="2"/>
      <charset val="238"/>
    </font>
    <font>
      <b/>
      <sz val="10"/>
      <color indexed="10"/>
      <name val="Arial Narrow"/>
      <family val="2"/>
      <charset val="238"/>
    </font>
    <font>
      <sz val="10"/>
      <color indexed="12"/>
      <name val="Arial CE"/>
      <charset val="238"/>
    </font>
    <font>
      <sz val="10"/>
      <color indexed="10"/>
      <name val="Arial Narrow"/>
      <family val="2"/>
      <charset val="238"/>
    </font>
    <font>
      <b/>
      <sz val="11"/>
      <color indexed="8"/>
      <name val="Arial Narrow"/>
      <family val="2"/>
      <charset val="238"/>
    </font>
    <font>
      <sz val="10"/>
      <color indexed="8"/>
      <name val="Arial Narrow"/>
      <family val="2"/>
      <charset val="238"/>
    </font>
    <font>
      <sz val="11"/>
      <color indexed="17"/>
      <name val="Arial CE"/>
      <family val="2"/>
      <charset val="238"/>
    </font>
    <font>
      <sz val="11"/>
      <name val="Arial CE"/>
      <family val="2"/>
      <charset val="238"/>
    </font>
    <font>
      <b/>
      <sz val="11"/>
      <color indexed="12"/>
      <name val="Arial Narrow"/>
      <family val="2"/>
      <charset val="238"/>
    </font>
    <font>
      <b/>
      <sz val="8"/>
      <color indexed="17"/>
      <name val="Arial CE"/>
      <family val="2"/>
      <charset val="238"/>
    </font>
    <font>
      <b/>
      <sz val="8"/>
      <color indexed="10"/>
      <name val="Arial CE"/>
      <charset val="238"/>
    </font>
    <font>
      <b/>
      <sz val="11"/>
      <color indexed="10"/>
      <name val="Arial Narrow"/>
      <family val="2"/>
      <charset val="238"/>
    </font>
    <font>
      <b/>
      <sz val="11"/>
      <name val="Arial CE"/>
      <charset val="238"/>
    </font>
  </fonts>
  <fills count="6">
    <fill>
      <patternFill patternType="none"/>
    </fill>
    <fill>
      <patternFill patternType="gray125"/>
    </fill>
    <fill>
      <patternFill patternType="solid">
        <fgColor indexed="65"/>
        <bgColor indexed="42"/>
      </patternFill>
    </fill>
    <fill>
      <patternFill patternType="solid">
        <fgColor indexed="22"/>
        <bgColor indexed="64"/>
      </patternFill>
    </fill>
    <fill>
      <patternFill patternType="solid">
        <fgColor rgb="FFFF0000"/>
        <bgColor indexed="64"/>
      </patternFill>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7">
    <xf numFmtId="0" fontId="0" fillId="2" borderId="0"/>
    <xf numFmtId="164" fontId="23" fillId="0" borderId="0" applyBorder="0" applyProtection="0">
      <alignment horizontal="right" vertical="top" wrapText="1"/>
    </xf>
    <xf numFmtId="2" fontId="23" fillId="0" borderId="0" applyBorder="0" applyProtection="0">
      <alignment horizontal="right" vertical="top" wrapText="1"/>
    </xf>
    <xf numFmtId="0" fontId="12" fillId="0" borderId="0" applyNumberFormat="0" applyFont="0" applyFill="0" applyBorder="0" applyAlignment="0" applyProtection="0">
      <alignment vertical="top"/>
    </xf>
    <xf numFmtId="0" fontId="13" fillId="0" borderId="0" applyNumberFormat="0" applyFont="0" applyFill="0" applyBorder="0" applyAlignment="0" applyProtection="0">
      <alignment vertical="top"/>
    </xf>
    <xf numFmtId="0" fontId="23" fillId="0" borderId="0" applyNumberFormat="0" applyBorder="0" applyProtection="0">
      <alignment horizontal="left" vertical="top" wrapText="1"/>
    </xf>
    <xf numFmtId="0" fontId="23" fillId="0" borderId="0" applyBorder="0" applyProtection="0">
      <alignment horizontal="left" vertical="top" wrapText="1"/>
    </xf>
  </cellStyleXfs>
  <cellXfs count="224">
    <xf numFmtId="0" fontId="0" fillId="0" borderId="0" xfId="0" applyFill="1"/>
    <xf numFmtId="0" fontId="3" fillId="0" borderId="0" xfId="0" applyNumberFormat="1" applyFont="1" applyFill="1" applyBorder="1" applyAlignment="1" applyProtection="1">
      <alignment vertical="top"/>
    </xf>
    <xf numFmtId="0" fontId="5" fillId="0" borderId="0" xfId="0" applyNumberFormat="1" applyFont="1" applyFill="1" applyBorder="1" applyAlignment="1" applyProtection="1">
      <alignment horizontal="center" vertical="top"/>
    </xf>
    <xf numFmtId="0" fontId="7" fillId="0" borderId="0" xfId="0" applyNumberFormat="1" applyFont="1" applyFill="1" applyBorder="1" applyAlignment="1" applyProtection="1">
      <alignment vertical="top"/>
    </xf>
    <xf numFmtId="0" fontId="8" fillId="0" borderId="0" xfId="0" applyNumberFormat="1" applyFont="1" applyFill="1" applyBorder="1" applyAlignment="1" applyProtection="1">
      <alignment horizontal="left" vertical="top"/>
    </xf>
    <xf numFmtId="0" fontId="3" fillId="0" borderId="0" xfId="0" applyNumberFormat="1" applyFont="1" applyFill="1" applyBorder="1" applyAlignment="1" applyProtection="1">
      <alignment vertical="center" wrapText="1"/>
    </xf>
    <xf numFmtId="0" fontId="2" fillId="0" borderId="0" xfId="0" applyNumberFormat="1" applyFont="1" applyFill="1" applyBorder="1" applyAlignment="1" applyProtection="1">
      <alignment vertical="top"/>
    </xf>
    <xf numFmtId="0" fontId="3" fillId="0" borderId="0" xfId="0" applyFont="1" applyFill="1"/>
    <xf numFmtId="0" fontId="9" fillId="0" borderId="0" xfId="0" applyNumberFormat="1" applyFont="1" applyFill="1" applyBorder="1" applyAlignment="1" applyProtection="1">
      <alignment horizontal="left" vertical="top"/>
    </xf>
    <xf numFmtId="0" fontId="0" fillId="0" borderId="0" xfId="0" applyFill="1" applyAlignment="1"/>
    <xf numFmtId="0" fontId="16" fillId="0" borderId="1" xfId="0" applyNumberFormat="1" applyFont="1" applyFill="1" applyBorder="1" applyAlignment="1" applyProtection="1">
      <alignment horizontal="center" vertical="center"/>
    </xf>
    <xf numFmtId="0" fontId="16" fillId="0" borderId="1" xfId="0" applyNumberFormat="1" applyFont="1" applyFill="1" applyBorder="1" applyAlignment="1" applyProtection="1">
      <alignment horizontal="center" vertical="center" wrapText="1"/>
    </xf>
    <xf numFmtId="0" fontId="15" fillId="0" borderId="2" xfId="0" applyNumberFormat="1" applyFont="1" applyFill="1" applyBorder="1" applyAlignment="1" applyProtection="1">
      <alignment horizontal="left" vertical="center"/>
    </xf>
    <xf numFmtId="4" fontId="16" fillId="0" borderId="1" xfId="0" applyNumberFormat="1" applyFont="1" applyFill="1" applyBorder="1" applyAlignment="1" applyProtection="1">
      <alignment horizontal="center" vertical="center"/>
      <protection locked="0"/>
    </xf>
    <xf numFmtId="0" fontId="15" fillId="0" borderId="3" xfId="0" applyNumberFormat="1" applyFont="1" applyFill="1" applyBorder="1" applyAlignment="1" applyProtection="1">
      <alignment horizontal="left" vertical="top"/>
    </xf>
    <xf numFmtId="0" fontId="16" fillId="0" borderId="3" xfId="0" applyNumberFormat="1" applyFont="1" applyFill="1" applyBorder="1" applyAlignment="1" applyProtection="1">
      <alignment vertical="top" wrapText="1"/>
      <protection locked="0"/>
    </xf>
    <xf numFmtId="0" fontId="17" fillId="0" borderId="3" xfId="0" applyNumberFormat="1" applyFont="1" applyFill="1" applyBorder="1" applyAlignment="1" applyProtection="1">
      <alignment vertical="top" wrapText="1"/>
      <protection locked="0"/>
    </xf>
    <xf numFmtId="0" fontId="17" fillId="0" borderId="3" xfId="0" applyNumberFormat="1" applyFont="1" applyFill="1" applyBorder="1" applyAlignment="1" applyProtection="1">
      <alignment horizontal="justify" vertical="top" wrapText="1"/>
      <protection locked="0"/>
    </xf>
    <xf numFmtId="0" fontId="17" fillId="0" borderId="3" xfId="0" applyFont="1" applyFill="1" applyBorder="1" applyAlignment="1" applyProtection="1">
      <alignment horizontal="justify" vertical="top" wrapText="1"/>
      <protection locked="0"/>
    </xf>
    <xf numFmtId="0" fontId="16" fillId="0" borderId="3" xfId="0" applyFont="1" applyFill="1" applyBorder="1" applyAlignment="1" applyProtection="1">
      <alignment horizontal="justify" vertical="top" wrapText="1"/>
      <protection locked="0"/>
    </xf>
    <xf numFmtId="0" fontId="20" fillId="0" borderId="3" xfId="0" applyFont="1" applyFill="1" applyBorder="1" applyAlignment="1" applyProtection="1">
      <alignment vertical="top" wrapText="1"/>
      <protection locked="0"/>
    </xf>
    <xf numFmtId="0" fontId="17" fillId="0" borderId="3" xfId="0" applyNumberFormat="1" applyFont="1" applyFill="1" applyBorder="1" applyAlignment="1" applyProtection="1">
      <alignment horizontal="left" vertical="top"/>
    </xf>
    <xf numFmtId="0" fontId="21" fillId="0" borderId="3" xfId="0" applyNumberFormat="1" applyFont="1" applyFill="1" applyBorder="1" applyAlignment="1" applyProtection="1">
      <alignment horizontal="left" vertical="top"/>
    </xf>
    <xf numFmtId="0" fontId="15" fillId="0" borderId="0" xfId="0" applyNumberFormat="1" applyFont="1" applyFill="1" applyBorder="1" applyAlignment="1" applyProtection="1">
      <alignment horizontal="left" vertical="top"/>
    </xf>
    <xf numFmtId="4" fontId="17" fillId="0" borderId="0" xfId="0" applyNumberFormat="1" applyFont="1" applyFill="1" applyBorder="1" applyAlignment="1" applyProtection="1">
      <alignment vertical="top"/>
    </xf>
    <xf numFmtId="0" fontId="17" fillId="0" borderId="0" xfId="0" applyNumberFormat="1" applyFont="1" applyFill="1" applyBorder="1" applyAlignment="1" applyProtection="1">
      <alignment vertical="top"/>
    </xf>
    <xf numFmtId="0" fontId="17" fillId="0" borderId="3" xfId="4" applyNumberFormat="1" applyFont="1" applyFill="1" applyBorder="1" applyAlignment="1" applyProtection="1">
      <alignment vertical="top" wrapText="1"/>
    </xf>
    <xf numFmtId="0" fontId="17" fillId="0" borderId="0" xfId="0" applyNumberFormat="1" applyFont="1" applyFill="1" applyBorder="1" applyAlignment="1" applyProtection="1">
      <alignment horizontal="justify" vertical="top" wrapText="1"/>
      <protection locked="0"/>
    </xf>
    <xf numFmtId="0" fontId="17" fillId="0" borderId="3" xfId="3" applyFont="1" applyFill="1" applyBorder="1" applyAlignment="1">
      <alignment horizontal="justify" vertical="top" wrapText="1"/>
    </xf>
    <xf numFmtId="0" fontId="17" fillId="0" borderId="3" xfId="5" applyFont="1" applyFill="1" applyBorder="1">
      <alignment horizontal="left" vertical="top" wrapText="1"/>
    </xf>
    <xf numFmtId="0" fontId="25" fillId="0" borderId="0" xfId="0" applyNumberFormat="1" applyFont="1" applyFill="1" applyBorder="1" applyAlignment="1" applyProtection="1">
      <alignment vertical="center" wrapText="1"/>
    </xf>
    <xf numFmtId="0" fontId="17" fillId="0" borderId="3" xfId="0" applyNumberFormat="1" applyFont="1" applyFill="1" applyBorder="1" applyAlignment="1" applyProtection="1">
      <alignment vertical="center" wrapText="1"/>
    </xf>
    <xf numFmtId="0" fontId="16" fillId="0" borderId="0" xfId="0" applyNumberFormat="1" applyFont="1" applyFill="1" applyBorder="1" applyAlignment="1" applyProtection="1">
      <alignment horizontal="left" vertical="top"/>
    </xf>
    <xf numFmtId="0" fontId="16" fillId="0" borderId="3" xfId="0" applyNumberFormat="1" applyFont="1" applyFill="1" applyBorder="1" applyAlignment="1" applyProtection="1">
      <alignment vertical="center" wrapText="1"/>
    </xf>
    <xf numFmtId="0" fontId="17" fillId="0" borderId="3" xfId="6" applyFont="1" applyFill="1" applyBorder="1">
      <alignment horizontal="left" vertical="top" wrapText="1"/>
    </xf>
    <xf numFmtId="0" fontId="17" fillId="0" borderId="3" xfId="0" applyFont="1" applyFill="1" applyBorder="1" applyAlignment="1">
      <alignment vertical="center"/>
    </xf>
    <xf numFmtId="0" fontId="16" fillId="0" borderId="3" xfId="0" applyFont="1" applyFill="1" applyBorder="1" applyAlignment="1">
      <alignment vertical="center"/>
    </xf>
    <xf numFmtId="0" fontId="17" fillId="0" borderId="3" xfId="6" applyFont="1" applyFill="1" applyBorder="1" applyAlignment="1">
      <alignment horizontal="left" vertical="top" wrapText="1"/>
    </xf>
    <xf numFmtId="0" fontId="17" fillId="0" borderId="3" xfId="0" applyNumberFormat="1" applyFont="1" applyFill="1" applyBorder="1" applyAlignment="1" applyProtection="1">
      <alignment horizontal="justify" vertical="distributed" wrapText="1"/>
      <protection locked="0"/>
    </xf>
    <xf numFmtId="0" fontId="16" fillId="0" borderId="3" xfId="3" applyFont="1" applyFill="1" applyBorder="1" applyAlignment="1">
      <alignment horizontal="justify" vertical="top" wrapText="1"/>
    </xf>
    <xf numFmtId="0" fontId="16" fillId="0" borderId="3" xfId="3" applyNumberFormat="1" applyFont="1" applyFill="1" applyBorder="1" applyAlignment="1" applyProtection="1">
      <alignment horizontal="left" vertical="justify" wrapText="1"/>
    </xf>
    <xf numFmtId="0" fontId="8" fillId="0" borderId="3" xfId="0" applyNumberFormat="1" applyFont="1" applyFill="1" applyBorder="1" applyAlignment="1" applyProtection="1">
      <alignment horizontal="left" vertical="top"/>
    </xf>
    <xf numFmtId="0" fontId="3" fillId="0" borderId="3" xfId="0" applyNumberFormat="1" applyFont="1" applyFill="1" applyBorder="1" applyAlignment="1" applyProtection="1">
      <alignment vertical="center" wrapText="1"/>
    </xf>
    <xf numFmtId="0" fontId="16" fillId="0" borderId="3" xfId="6" applyFont="1" applyFill="1" applyBorder="1">
      <alignment horizontal="left" vertical="top" wrapText="1"/>
    </xf>
    <xf numFmtId="0" fontId="16" fillId="0" borderId="3" xfId="0" applyFont="1" applyFill="1" applyBorder="1" applyAlignment="1">
      <alignment vertical="distributed"/>
    </xf>
    <xf numFmtId="0" fontId="3" fillId="0" borderId="0" xfId="0" applyNumberFormat="1" applyFont="1" applyFill="1" applyBorder="1" applyAlignment="1" applyProtection="1">
      <alignment vertical="top" wrapText="1"/>
    </xf>
    <xf numFmtId="0" fontId="17" fillId="0" borderId="3" xfId="0" applyFont="1" applyFill="1" applyBorder="1" applyAlignment="1">
      <alignment vertical="distributed"/>
    </xf>
    <xf numFmtId="0" fontId="16" fillId="0" borderId="3" xfId="0" applyNumberFormat="1" applyFont="1" applyFill="1" applyBorder="1" applyAlignment="1" applyProtection="1">
      <alignment vertical="top"/>
    </xf>
    <xf numFmtId="0" fontId="16" fillId="0" borderId="3" xfId="3" applyNumberFormat="1" applyFont="1" applyFill="1" applyBorder="1" applyAlignment="1" applyProtection="1">
      <alignment vertical="justify" wrapText="1"/>
    </xf>
    <xf numFmtId="0" fontId="16" fillId="0" borderId="3" xfId="3" applyNumberFormat="1" applyFont="1" applyFill="1" applyBorder="1" applyAlignment="1" applyProtection="1">
      <alignment vertical="top" wrapText="1"/>
    </xf>
    <xf numFmtId="4" fontId="11" fillId="0" borderId="0" xfId="0" applyNumberFormat="1" applyFont="1" applyFill="1" applyBorder="1" applyAlignment="1" applyProtection="1">
      <alignment vertical="center"/>
    </xf>
    <xf numFmtId="14" fontId="11" fillId="0" borderId="0" xfId="0" applyNumberFormat="1" applyFont="1" applyFill="1" applyBorder="1" applyAlignment="1" applyProtection="1">
      <alignment horizontal="right" vertical="center"/>
    </xf>
    <xf numFmtId="4" fontId="3" fillId="0" borderId="0" xfId="0" applyNumberFormat="1" applyFont="1" applyFill="1" applyBorder="1" applyAlignment="1" applyProtection="1">
      <alignment vertical="center"/>
    </xf>
    <xf numFmtId="0" fontId="27" fillId="0" borderId="3" xfId="0" applyFont="1" applyFill="1" applyBorder="1" applyAlignment="1">
      <alignment vertical="center"/>
    </xf>
    <xf numFmtId="0" fontId="0" fillId="0" borderId="0" xfId="0" applyFill="1" applyAlignment="1">
      <alignment horizontal="center" vertical="center"/>
    </xf>
    <xf numFmtId="0" fontId="11" fillId="0" borderId="0" xfId="0" applyNumberFormat="1" applyFont="1" applyFill="1" applyBorder="1" applyAlignment="1" applyProtection="1">
      <alignment horizontal="center" vertical="center"/>
    </xf>
    <xf numFmtId="0" fontId="3" fillId="0" borderId="0" xfId="0" applyNumberFormat="1" applyFont="1" applyFill="1" applyBorder="1" applyAlignment="1" applyProtection="1">
      <alignment horizontal="center" vertical="center"/>
    </xf>
    <xf numFmtId="1" fontId="11" fillId="0" borderId="0" xfId="0" applyNumberFormat="1" applyFont="1" applyFill="1" applyBorder="1" applyAlignment="1" applyProtection="1">
      <alignment horizontal="center" vertical="center" wrapText="1"/>
    </xf>
    <xf numFmtId="1" fontId="16" fillId="0" borderId="1" xfId="0" applyNumberFormat="1" applyFont="1" applyFill="1" applyBorder="1" applyAlignment="1" applyProtection="1">
      <alignment horizontal="center" vertical="center" wrapText="1"/>
    </xf>
    <xf numFmtId="1" fontId="3" fillId="0" borderId="0" xfId="0" applyNumberFormat="1" applyFont="1" applyFill="1" applyBorder="1" applyAlignment="1" applyProtection="1">
      <alignment horizontal="center" vertical="center" wrapText="1"/>
    </xf>
    <xf numFmtId="0" fontId="16" fillId="0" borderId="3" xfId="0" applyNumberFormat="1" applyFont="1" applyFill="1" applyBorder="1" applyAlignment="1" applyProtection="1">
      <alignment horizontal="left" vertical="top"/>
    </xf>
    <xf numFmtId="4" fontId="15" fillId="0" borderId="3" xfId="0" applyNumberFormat="1" applyFont="1" applyFill="1" applyBorder="1" applyAlignment="1" applyProtection="1">
      <alignment vertical="top"/>
    </xf>
    <xf numFmtId="0" fontId="19" fillId="0" borderId="3" xfId="0" applyNumberFormat="1" applyFont="1" applyFill="1" applyBorder="1" applyAlignment="1" applyProtection="1">
      <alignment horizontal="left" vertical="top"/>
    </xf>
    <xf numFmtId="0" fontId="15" fillId="0" borderId="4" xfId="0" applyNumberFormat="1" applyFont="1" applyFill="1" applyBorder="1" applyAlignment="1" applyProtection="1">
      <alignment horizontal="left" vertical="top"/>
    </xf>
    <xf numFmtId="0" fontId="16" fillId="0" borderId="3" xfId="0" applyNumberFormat="1" applyFont="1" applyFill="1" applyBorder="1" applyAlignment="1" applyProtection="1">
      <alignment horizontal="center" vertical="top"/>
    </xf>
    <xf numFmtId="1" fontId="16" fillId="0" borderId="3" xfId="0" applyNumberFormat="1" applyFont="1" applyFill="1" applyBorder="1" applyAlignment="1" applyProtection="1">
      <alignment horizontal="center" vertical="top" wrapText="1"/>
    </xf>
    <xf numFmtId="4" fontId="16" fillId="0" borderId="3" xfId="0" applyNumberFormat="1" applyFont="1" applyFill="1" applyBorder="1" applyAlignment="1" applyProtection="1">
      <alignment horizontal="center" vertical="top"/>
    </xf>
    <xf numFmtId="0" fontId="17" fillId="0" borderId="3" xfId="0" applyNumberFormat="1" applyFont="1" applyFill="1" applyBorder="1" applyAlignment="1" applyProtection="1">
      <alignment horizontal="center" vertical="top"/>
    </xf>
    <xf numFmtId="1" fontId="17" fillId="0" borderId="3" xfId="0" applyNumberFormat="1" applyFont="1" applyFill="1" applyBorder="1" applyAlignment="1" applyProtection="1">
      <alignment horizontal="center" vertical="top" wrapText="1"/>
    </xf>
    <xf numFmtId="4" fontId="17" fillId="0" borderId="3" xfId="0" applyNumberFormat="1" applyFont="1" applyFill="1" applyBorder="1" applyAlignment="1" applyProtection="1">
      <alignment vertical="top"/>
    </xf>
    <xf numFmtId="0" fontId="18" fillId="0" borderId="3" xfId="0" applyNumberFormat="1" applyFont="1" applyFill="1" applyBorder="1" applyAlignment="1" applyProtection="1">
      <alignment horizontal="center" vertical="top"/>
    </xf>
    <xf numFmtId="1" fontId="18" fillId="0" borderId="3" xfId="0" applyNumberFormat="1" applyFont="1" applyFill="1" applyBorder="1" applyAlignment="1">
      <alignment horizontal="center" vertical="top" wrapText="1"/>
    </xf>
    <xf numFmtId="4" fontId="17" fillId="0" borderId="3" xfId="0" applyNumberFormat="1" applyFont="1" applyFill="1" applyBorder="1" applyAlignment="1">
      <alignment vertical="top"/>
    </xf>
    <xf numFmtId="1" fontId="17" fillId="0" borderId="3" xfId="0" applyNumberFormat="1" applyFont="1" applyFill="1" applyBorder="1" applyAlignment="1">
      <alignment horizontal="center" vertical="top" wrapText="1"/>
    </xf>
    <xf numFmtId="1" fontId="17" fillId="0" borderId="4" xfId="0" applyNumberFormat="1" applyFont="1" applyFill="1" applyBorder="1" applyAlignment="1">
      <alignment horizontal="center" vertical="top" wrapText="1"/>
    </xf>
    <xf numFmtId="4" fontId="17" fillId="0" borderId="4" xfId="0" applyNumberFormat="1" applyFont="1" applyFill="1" applyBorder="1" applyAlignment="1">
      <alignment vertical="top"/>
    </xf>
    <xf numFmtId="4" fontId="16" fillId="3" borderId="1" xfId="0" applyNumberFormat="1" applyFont="1" applyFill="1" applyBorder="1" applyAlignment="1">
      <alignment vertical="top"/>
    </xf>
    <xf numFmtId="1" fontId="18" fillId="0" borderId="3" xfId="0" applyNumberFormat="1" applyFont="1" applyFill="1" applyBorder="1" applyAlignment="1" applyProtection="1">
      <alignment horizontal="center" vertical="top" wrapText="1"/>
    </xf>
    <xf numFmtId="4" fontId="16" fillId="3" borderId="5" xfId="0" applyNumberFormat="1" applyFont="1" applyFill="1" applyBorder="1" applyAlignment="1">
      <alignment vertical="top"/>
    </xf>
    <xf numFmtId="1" fontId="16" fillId="0" borderId="3" xfId="0" applyNumberFormat="1" applyFont="1" applyFill="1" applyBorder="1" applyAlignment="1" applyProtection="1">
      <alignment horizontal="center" vertical="top"/>
    </xf>
    <xf numFmtId="4" fontId="17" fillId="0" borderId="3" xfId="0" applyNumberFormat="1" applyFont="1" applyFill="1" applyBorder="1" applyAlignment="1">
      <alignment horizontal="right" vertical="top"/>
    </xf>
    <xf numFmtId="1" fontId="17" fillId="0" borderId="3" xfId="0" applyNumberFormat="1" applyFont="1" applyFill="1" applyBorder="1" applyAlignment="1" applyProtection="1">
      <alignment horizontal="center" vertical="top"/>
    </xf>
    <xf numFmtId="0" fontId="17" fillId="0" borderId="3" xfId="0" applyNumberFormat="1" applyFont="1" applyFill="1" applyBorder="1" applyAlignment="1" applyProtection="1">
      <alignment vertical="top"/>
    </xf>
    <xf numFmtId="2" fontId="17" fillId="0" borderId="3" xfId="2" applyFont="1" applyFill="1" applyBorder="1" applyAlignment="1">
      <alignment horizontal="center" vertical="top" wrapText="1"/>
    </xf>
    <xf numFmtId="1" fontId="17" fillId="0" borderId="3" xfId="2" applyNumberFormat="1" applyFont="1" applyFill="1" applyBorder="1" applyAlignment="1">
      <alignment horizontal="center" vertical="top" wrapText="1"/>
    </xf>
    <xf numFmtId="164" fontId="17" fillId="0" borderId="3" xfId="1" applyFont="1" applyFill="1" applyBorder="1" applyAlignment="1">
      <alignment horizontal="right" vertical="top" wrapText="1"/>
    </xf>
    <xf numFmtId="0" fontId="3" fillId="0" borderId="3" xfId="0" applyNumberFormat="1" applyFont="1" applyFill="1" applyBorder="1" applyAlignment="1" applyProtection="1">
      <alignment horizontal="center" vertical="top"/>
    </xf>
    <xf numFmtId="1" fontId="3" fillId="0" borderId="3" xfId="0" applyNumberFormat="1" applyFont="1" applyFill="1" applyBorder="1" applyAlignment="1" applyProtection="1">
      <alignment horizontal="center" vertical="top" wrapText="1"/>
    </xf>
    <xf numFmtId="4" fontId="3" fillId="0" borderId="3" xfId="0" applyNumberFormat="1" applyFont="1" applyFill="1" applyBorder="1" applyAlignment="1" applyProtection="1">
      <alignment vertical="top"/>
    </xf>
    <xf numFmtId="49" fontId="16" fillId="0" borderId="3" xfId="0" applyNumberFormat="1" applyFont="1" applyFill="1" applyBorder="1" applyAlignment="1" applyProtection="1">
      <alignment horizontal="left" vertical="top" wrapText="1"/>
    </xf>
    <xf numFmtId="1" fontId="29" fillId="0" borderId="3" xfId="0" applyNumberFormat="1" applyFont="1" applyFill="1" applyBorder="1" applyAlignment="1" applyProtection="1">
      <alignment horizontal="center" vertical="top" wrapText="1"/>
    </xf>
    <xf numFmtId="0" fontId="9" fillId="0" borderId="3" xfId="0" applyNumberFormat="1" applyFont="1" applyFill="1" applyBorder="1" applyAlignment="1" applyProtection="1">
      <alignment horizontal="justify" vertical="top" wrapText="1"/>
      <protection locked="0"/>
    </xf>
    <xf numFmtId="0" fontId="9" fillId="0" borderId="3" xfId="0" applyNumberFormat="1" applyFont="1" applyFill="1" applyBorder="1" applyAlignment="1" applyProtection="1">
      <alignment horizontal="left" vertical="top"/>
    </xf>
    <xf numFmtId="49" fontId="9" fillId="0" borderId="3" xfId="0" applyNumberFormat="1" applyFont="1" applyFill="1" applyBorder="1" applyAlignment="1" applyProtection="1">
      <alignment horizontal="left" vertical="top" wrapText="1"/>
    </xf>
    <xf numFmtId="0" fontId="9" fillId="0" borderId="3" xfId="0" applyNumberFormat="1" applyFont="1" applyFill="1" applyBorder="1" applyAlignment="1" applyProtection="1">
      <alignment vertical="top" wrapText="1"/>
      <protection locked="0"/>
    </xf>
    <xf numFmtId="0" fontId="10" fillId="0" borderId="3" xfId="0" applyNumberFormat="1" applyFont="1" applyFill="1" applyBorder="1" applyAlignment="1" applyProtection="1">
      <alignment horizontal="center" vertical="top"/>
    </xf>
    <xf numFmtId="1" fontId="10" fillId="0" borderId="3" xfId="0" applyNumberFormat="1" applyFont="1" applyFill="1" applyBorder="1" applyAlignment="1" applyProtection="1">
      <alignment horizontal="center" vertical="top" wrapText="1"/>
    </xf>
    <xf numFmtId="4" fontId="11" fillId="0" borderId="3" xfId="0" applyNumberFormat="1" applyFont="1" applyFill="1" applyBorder="1" applyAlignment="1">
      <alignment vertical="top"/>
    </xf>
    <xf numFmtId="4" fontId="9" fillId="0" borderId="3" xfId="0" applyNumberFormat="1" applyFont="1" applyFill="1" applyBorder="1" applyAlignment="1" applyProtection="1">
      <alignment vertical="top"/>
    </xf>
    <xf numFmtId="0" fontId="30" fillId="0" borderId="0" xfId="0" applyNumberFormat="1" applyFont="1" applyFill="1" applyBorder="1" applyAlignment="1" applyProtection="1">
      <alignment vertical="top"/>
    </xf>
    <xf numFmtId="1" fontId="10" fillId="0" borderId="3" xfId="0" applyNumberFormat="1" applyFont="1" applyFill="1" applyBorder="1" applyAlignment="1" applyProtection="1">
      <alignment horizontal="center" vertical="top"/>
    </xf>
    <xf numFmtId="4" fontId="11" fillId="0" borderId="3" xfId="0" applyNumberFormat="1" applyFont="1" applyFill="1" applyBorder="1" applyAlignment="1">
      <alignment horizontal="right" vertical="top"/>
    </xf>
    <xf numFmtId="0" fontId="11" fillId="0" borderId="3" xfId="0" applyNumberFormat="1" applyFont="1" applyFill="1" applyBorder="1" applyAlignment="1" applyProtection="1">
      <alignment horizontal="center" vertical="top"/>
    </xf>
    <xf numFmtId="1" fontId="11" fillId="0" borderId="3" xfId="0" applyNumberFormat="1" applyFont="1" applyFill="1" applyBorder="1" applyAlignment="1" applyProtection="1">
      <alignment horizontal="center" vertical="top" wrapText="1"/>
    </xf>
    <xf numFmtId="4" fontId="11" fillId="0" borderId="3" xfId="0" applyNumberFormat="1" applyFont="1" applyFill="1" applyBorder="1" applyAlignment="1" applyProtection="1">
      <alignment vertical="top"/>
    </xf>
    <xf numFmtId="0" fontId="31" fillId="0" borderId="0" xfId="0" applyNumberFormat="1" applyFont="1" applyFill="1" applyBorder="1" applyAlignment="1" applyProtection="1">
      <alignment vertical="top"/>
    </xf>
    <xf numFmtId="0" fontId="11" fillId="0" borderId="0" xfId="0" applyNumberFormat="1" applyFont="1" applyFill="1" applyBorder="1" applyAlignment="1" applyProtection="1">
      <alignment vertical="top"/>
    </xf>
    <xf numFmtId="0" fontId="16" fillId="0" borderId="3" xfId="0" applyNumberFormat="1" applyFont="1" applyFill="1" applyBorder="1" applyAlignment="1" applyProtection="1">
      <alignment vertical="top" wrapText="1"/>
    </xf>
    <xf numFmtId="0" fontId="32" fillId="0" borderId="3" xfId="0" applyNumberFormat="1" applyFont="1" applyFill="1" applyBorder="1" applyAlignment="1" applyProtection="1">
      <alignment vertical="center" wrapText="1"/>
    </xf>
    <xf numFmtId="49" fontId="10" fillId="0" borderId="0" xfId="0" applyNumberFormat="1" applyFont="1" applyFill="1" applyBorder="1" applyAlignment="1" applyProtection="1">
      <alignment horizontal="left" vertical="top" wrapText="1"/>
    </xf>
    <xf numFmtId="49" fontId="16" fillId="0" borderId="1" xfId="0" applyNumberFormat="1" applyFont="1" applyFill="1" applyBorder="1" applyAlignment="1" applyProtection="1">
      <alignment horizontal="left" vertical="top" wrapText="1"/>
    </xf>
    <xf numFmtId="49" fontId="17" fillId="0" borderId="3" xfId="0" applyNumberFormat="1" applyFont="1" applyFill="1" applyBorder="1" applyAlignment="1" applyProtection="1">
      <alignment horizontal="left" vertical="top" wrapText="1"/>
    </xf>
    <xf numFmtId="49" fontId="18" fillId="0" borderId="3" xfId="0" applyNumberFormat="1" applyFont="1" applyFill="1" applyBorder="1" applyAlignment="1" applyProtection="1">
      <alignment horizontal="left" vertical="top" wrapText="1"/>
    </xf>
    <xf numFmtId="49" fontId="17" fillId="0" borderId="4" xfId="0" applyNumberFormat="1" applyFont="1" applyFill="1" applyBorder="1" applyAlignment="1" applyProtection="1">
      <alignment horizontal="left" vertical="top" wrapText="1"/>
    </xf>
    <xf numFmtId="49" fontId="14" fillId="0" borderId="3" xfId="0" applyNumberFormat="1" applyFont="1" applyFill="1" applyBorder="1" applyAlignment="1" applyProtection="1">
      <alignment horizontal="left" vertical="top" wrapText="1"/>
    </xf>
    <xf numFmtId="49" fontId="9" fillId="0" borderId="3" xfId="0" applyNumberFormat="1" applyFont="1" applyFill="1" applyBorder="1" applyAlignment="1" applyProtection="1">
      <alignment horizontal="left" vertical="top"/>
    </xf>
    <xf numFmtId="49" fontId="17" fillId="0" borderId="3" xfId="0" applyNumberFormat="1" applyFont="1" applyFill="1" applyBorder="1" applyAlignment="1" applyProtection="1">
      <alignment horizontal="left" vertical="top"/>
    </xf>
    <xf numFmtId="0" fontId="26" fillId="0" borderId="0" xfId="0" applyNumberFormat="1" applyFont="1" applyFill="1" applyBorder="1" applyAlignment="1" applyProtection="1">
      <alignment horizontal="left" vertical="top"/>
    </xf>
    <xf numFmtId="49" fontId="21" fillId="0" borderId="3" xfId="0" applyNumberFormat="1" applyFont="1" applyFill="1" applyBorder="1" applyAlignment="1" applyProtection="1">
      <alignment horizontal="left" vertical="top"/>
    </xf>
    <xf numFmtId="49" fontId="22" fillId="0" borderId="3" xfId="0" applyNumberFormat="1" applyFont="1" applyFill="1" applyBorder="1" applyAlignment="1" applyProtection="1">
      <alignment horizontal="left" vertical="top"/>
    </xf>
    <xf numFmtId="4" fontId="17" fillId="0" borderId="3" xfId="0" applyNumberFormat="1" applyFont="1" applyFill="1" applyBorder="1" applyAlignment="1" applyProtection="1">
      <alignment horizontal="left" vertical="top"/>
    </xf>
    <xf numFmtId="49" fontId="6" fillId="0" borderId="3" xfId="0" applyNumberFormat="1" applyFont="1" applyFill="1" applyBorder="1" applyAlignment="1" applyProtection="1">
      <alignment horizontal="left" vertical="top" wrapText="1"/>
    </xf>
    <xf numFmtId="49" fontId="6" fillId="0" borderId="0" xfId="0" applyNumberFormat="1" applyFont="1" applyFill="1" applyBorder="1" applyAlignment="1" applyProtection="1">
      <alignment horizontal="left" vertical="top" wrapText="1"/>
    </xf>
    <xf numFmtId="0" fontId="32" fillId="0" borderId="3" xfId="0" applyNumberFormat="1" applyFont="1" applyFill="1" applyBorder="1" applyAlignment="1" applyProtection="1">
      <alignment horizontal="justify" vertical="top" wrapText="1"/>
      <protection locked="0"/>
    </xf>
    <xf numFmtId="1" fontId="9" fillId="0" borderId="3" xfId="0" applyNumberFormat="1" applyFont="1" applyFill="1" applyBorder="1" applyAlignment="1" applyProtection="1">
      <alignment horizontal="left" vertical="top"/>
    </xf>
    <xf numFmtId="0" fontId="24" fillId="0" borderId="0" xfId="6" applyFont="1" applyFill="1" applyBorder="1" applyAlignment="1">
      <alignment horizontal="justify" vertical="justify" wrapText="1"/>
    </xf>
    <xf numFmtId="0" fontId="16" fillId="3" borderId="1" xfId="0" applyNumberFormat="1" applyFont="1" applyFill="1" applyBorder="1" applyAlignment="1" applyProtection="1">
      <alignment vertical="center" wrapText="1"/>
    </xf>
    <xf numFmtId="0" fontId="16" fillId="0" borderId="0" xfId="0" applyNumberFormat="1" applyFont="1" applyFill="1" applyBorder="1" applyAlignment="1" applyProtection="1">
      <alignment vertical="top"/>
    </xf>
    <xf numFmtId="0" fontId="16" fillId="3" borderId="3" xfId="0" applyNumberFormat="1" applyFont="1" applyFill="1" applyBorder="1" applyAlignment="1" applyProtection="1">
      <alignment vertical="center" wrapText="1"/>
    </xf>
    <xf numFmtId="0" fontId="16" fillId="3" borderId="3" xfId="0" applyNumberFormat="1" applyFont="1" applyFill="1" applyBorder="1" applyAlignment="1" applyProtection="1">
      <alignment horizontal="center" vertical="top"/>
    </xf>
    <xf numFmtId="1" fontId="16" fillId="3" borderId="3" xfId="0" applyNumberFormat="1" applyFont="1" applyFill="1" applyBorder="1" applyAlignment="1" applyProtection="1">
      <alignment horizontal="center" vertical="top" wrapText="1"/>
    </xf>
    <xf numFmtId="4" fontId="16" fillId="3" borderId="3" xfId="0" applyNumberFormat="1" applyFont="1" applyFill="1" applyBorder="1" applyAlignment="1" applyProtection="1">
      <alignment vertical="top"/>
    </xf>
    <xf numFmtId="0" fontId="16" fillId="3" borderId="1" xfId="0" applyNumberFormat="1" applyFont="1" applyFill="1" applyBorder="1" applyAlignment="1" applyProtection="1">
      <alignment vertical="top" wrapText="1"/>
      <protection locked="0"/>
    </xf>
    <xf numFmtId="0" fontId="16" fillId="3" borderId="1" xfId="0" applyNumberFormat="1" applyFont="1" applyFill="1" applyBorder="1" applyAlignment="1" applyProtection="1">
      <alignment horizontal="center" vertical="top"/>
    </xf>
    <xf numFmtId="1" fontId="16" fillId="3" borderId="1" xfId="0" applyNumberFormat="1" applyFont="1" applyFill="1" applyBorder="1" applyAlignment="1">
      <alignment horizontal="center" vertical="top" wrapText="1"/>
    </xf>
    <xf numFmtId="0" fontId="16" fillId="3" borderId="5" xfId="0" applyNumberFormat="1" applyFont="1" applyFill="1" applyBorder="1" applyAlignment="1" applyProtection="1">
      <alignment vertical="top" wrapText="1"/>
      <protection locked="0"/>
    </xf>
    <xf numFmtId="0" fontId="16" fillId="3" borderId="5" xfId="0" applyNumberFormat="1" applyFont="1" applyFill="1" applyBorder="1" applyAlignment="1" applyProtection="1">
      <alignment horizontal="center" vertical="top"/>
    </xf>
    <xf numFmtId="1" fontId="16" fillId="3" borderId="5" xfId="0" applyNumberFormat="1" applyFont="1" applyFill="1" applyBorder="1" applyAlignment="1">
      <alignment horizontal="center" vertical="top" wrapText="1"/>
    </xf>
    <xf numFmtId="0" fontId="33" fillId="0" borderId="0" xfId="0" applyNumberFormat="1" applyFont="1" applyFill="1" applyBorder="1" applyAlignment="1" applyProtection="1">
      <alignment vertical="top"/>
    </xf>
    <xf numFmtId="0" fontId="22" fillId="0" borderId="3" xfId="0" applyNumberFormat="1" applyFont="1" applyFill="1" applyBorder="1" applyAlignment="1" applyProtection="1">
      <alignment horizontal="left" vertical="top"/>
    </xf>
    <xf numFmtId="4" fontId="16" fillId="3" borderId="1" xfId="0" applyNumberFormat="1" applyFont="1" applyFill="1" applyBorder="1" applyAlignment="1" applyProtection="1">
      <alignment horizontal="justify" vertical="top" wrapText="1"/>
      <protection locked="0"/>
    </xf>
    <xf numFmtId="1" fontId="16" fillId="3" borderId="1" xfId="0" applyNumberFormat="1" applyFont="1" applyFill="1" applyBorder="1" applyAlignment="1" applyProtection="1">
      <alignment horizontal="center" vertical="top"/>
    </xf>
    <xf numFmtId="4" fontId="16" fillId="3" borderId="1" xfId="0" applyNumberFormat="1" applyFont="1" applyFill="1" applyBorder="1" applyAlignment="1">
      <alignment horizontal="right" vertical="top"/>
    </xf>
    <xf numFmtId="0" fontId="6" fillId="0" borderId="0" xfId="0" applyNumberFormat="1" applyFont="1" applyFill="1" applyBorder="1" applyAlignment="1" applyProtection="1">
      <alignment vertical="top"/>
    </xf>
    <xf numFmtId="1" fontId="16" fillId="3" borderId="1" xfId="0" applyNumberFormat="1" applyFont="1" applyFill="1" applyBorder="1" applyAlignment="1" applyProtection="1">
      <alignment horizontal="center" vertical="top" wrapText="1"/>
    </xf>
    <xf numFmtId="4" fontId="16" fillId="3" borderId="1" xfId="0" applyNumberFormat="1" applyFont="1" applyFill="1" applyBorder="1" applyAlignment="1" applyProtection="1">
      <alignment vertical="top"/>
    </xf>
    <xf numFmtId="4" fontId="34" fillId="0" borderId="0" xfId="0" applyNumberFormat="1" applyFont="1" applyFill="1" applyBorder="1" applyAlignment="1" applyProtection="1">
      <alignment vertical="center"/>
    </xf>
    <xf numFmtId="49" fontId="16" fillId="0" borderId="0" xfId="0" applyNumberFormat="1" applyFont="1" applyFill="1" applyBorder="1" applyAlignment="1" applyProtection="1">
      <alignment horizontal="left" vertical="top" wrapText="1"/>
    </xf>
    <xf numFmtId="49" fontId="16" fillId="0" borderId="4" xfId="0" applyNumberFormat="1" applyFont="1" applyFill="1" applyBorder="1" applyAlignment="1" applyProtection="1">
      <alignment horizontal="left" vertical="top" wrapText="1"/>
    </xf>
    <xf numFmtId="0" fontId="17" fillId="0" borderId="3" xfId="0" applyNumberFormat="1" applyFont="1" applyFill="1" applyBorder="1" applyAlignment="1" applyProtection="1">
      <alignment horizontal="center" vertical="center"/>
    </xf>
    <xf numFmtId="1" fontId="17" fillId="0" borderId="3" xfId="0" applyNumberFormat="1" applyFont="1" applyFill="1" applyBorder="1" applyAlignment="1" applyProtection="1">
      <alignment horizontal="center" vertical="center" wrapText="1"/>
    </xf>
    <xf numFmtId="4" fontId="17" fillId="0" borderId="3" xfId="0" applyNumberFormat="1" applyFont="1" applyFill="1" applyBorder="1" applyAlignment="1" applyProtection="1">
      <alignment vertical="center"/>
    </xf>
    <xf numFmtId="0" fontId="17" fillId="0" borderId="1" xfId="0" applyNumberFormat="1" applyFont="1" applyFill="1" applyBorder="1" applyAlignment="1" applyProtection="1">
      <alignment horizontal="center" vertical="top"/>
    </xf>
    <xf numFmtId="1" fontId="17" fillId="0" borderId="1" xfId="0" applyNumberFormat="1" applyFont="1" applyFill="1" applyBorder="1" applyAlignment="1" applyProtection="1">
      <alignment horizontal="center" vertical="top" wrapText="1"/>
    </xf>
    <xf numFmtId="0" fontId="16" fillId="0" borderId="1" xfId="0" applyNumberFormat="1" applyFont="1" applyFill="1" applyBorder="1" applyAlignment="1" applyProtection="1">
      <alignment vertical="center" wrapText="1"/>
    </xf>
    <xf numFmtId="0" fontId="35" fillId="0" borderId="0" xfId="0" applyNumberFormat="1" applyFont="1" applyFill="1" applyBorder="1" applyAlignment="1" applyProtection="1">
      <alignment vertical="center" wrapText="1"/>
    </xf>
    <xf numFmtId="0" fontId="3" fillId="0" borderId="5" xfId="0" applyNumberFormat="1" applyFont="1" applyFill="1" applyBorder="1" applyAlignment="1" applyProtection="1">
      <alignment horizontal="center" vertical="center"/>
    </xf>
    <xf numFmtId="1" fontId="3" fillId="0" borderId="5" xfId="0" applyNumberFormat="1" applyFont="1" applyFill="1" applyBorder="1" applyAlignment="1" applyProtection="1">
      <alignment horizontal="center" vertical="center" wrapText="1"/>
    </xf>
    <xf numFmtId="1" fontId="9" fillId="0" borderId="2" xfId="0" applyNumberFormat="1" applyFont="1" applyFill="1" applyBorder="1" applyAlignment="1" applyProtection="1">
      <alignment horizontal="left" vertical="top"/>
    </xf>
    <xf numFmtId="0" fontId="3" fillId="0" borderId="2" xfId="0" applyNumberFormat="1" applyFont="1" applyFill="1" applyBorder="1" applyAlignment="1" applyProtection="1">
      <alignment horizontal="center" vertical="center"/>
    </xf>
    <xf numFmtId="1" fontId="3" fillId="0" borderId="2" xfId="0" applyNumberFormat="1" applyFont="1" applyFill="1" applyBorder="1" applyAlignment="1" applyProtection="1">
      <alignment horizontal="center" vertical="center" wrapText="1"/>
    </xf>
    <xf numFmtId="49" fontId="16" fillId="0" borderId="5" xfId="0" applyNumberFormat="1" applyFont="1" applyFill="1" applyBorder="1" applyAlignment="1" applyProtection="1">
      <alignment horizontal="left" vertical="top" wrapText="1"/>
    </xf>
    <xf numFmtId="165" fontId="11" fillId="0" borderId="0" xfId="0" applyNumberFormat="1" applyFont="1" applyFill="1" applyBorder="1" applyAlignment="1" applyProtection="1">
      <alignment vertical="center"/>
    </xf>
    <xf numFmtId="165" fontId="16" fillId="0" borderId="3" xfId="0" applyNumberFormat="1" applyFont="1" applyFill="1" applyBorder="1" applyAlignment="1" applyProtection="1">
      <alignment horizontal="center" vertical="top"/>
    </xf>
    <xf numFmtId="165" fontId="17" fillId="0" borderId="3" xfId="0" applyNumberFormat="1" applyFont="1" applyFill="1" applyBorder="1" applyAlignment="1" applyProtection="1">
      <alignment vertical="top"/>
    </xf>
    <xf numFmtId="165" fontId="11" fillId="0" borderId="3" xfId="0" applyNumberFormat="1" applyFont="1" applyFill="1" applyBorder="1" applyAlignment="1" applyProtection="1">
      <alignment vertical="top"/>
    </xf>
    <xf numFmtId="165" fontId="16" fillId="3" borderId="1" xfId="0" applyNumberFormat="1" applyFont="1" applyFill="1" applyBorder="1" applyAlignment="1" applyProtection="1">
      <alignment vertical="top"/>
    </xf>
    <xf numFmtId="165" fontId="17" fillId="0" borderId="1" xfId="0" applyNumberFormat="1" applyFont="1" applyFill="1" applyBorder="1" applyAlignment="1" applyProtection="1">
      <alignment vertical="top"/>
    </xf>
    <xf numFmtId="165" fontId="3" fillId="0" borderId="2" xfId="0" applyNumberFormat="1" applyFont="1" applyFill="1" applyBorder="1" applyAlignment="1" applyProtection="1">
      <alignment vertical="center"/>
    </xf>
    <xf numFmtId="165" fontId="3" fillId="0" borderId="5" xfId="0" applyNumberFormat="1" applyFont="1" applyFill="1" applyBorder="1" applyAlignment="1" applyProtection="1">
      <alignment vertical="center"/>
    </xf>
    <xf numFmtId="165" fontId="3" fillId="0" borderId="0" xfId="0" applyNumberFormat="1" applyFont="1" applyFill="1" applyBorder="1" applyAlignment="1" applyProtection="1">
      <alignment vertical="center"/>
    </xf>
    <xf numFmtId="165" fontId="11" fillId="0" borderId="0" xfId="0" applyNumberFormat="1" applyFont="1" applyFill="1" applyBorder="1" applyAlignment="1" applyProtection="1">
      <alignment horizontal="right" vertical="center"/>
    </xf>
    <xf numFmtId="0" fontId="0" fillId="0" borderId="0" xfId="0" applyFill="1" applyAlignment="1" applyProtection="1">
      <alignment horizontal="center" vertical="center"/>
    </xf>
    <xf numFmtId="165" fontId="16" fillId="0" borderId="1" xfId="0" applyNumberFormat="1" applyFont="1" applyFill="1" applyBorder="1" applyAlignment="1" applyProtection="1">
      <alignment horizontal="center" vertical="center"/>
    </xf>
    <xf numFmtId="0" fontId="17" fillId="0" borderId="3" xfId="0" applyNumberFormat="1" applyFont="1" applyFill="1" applyBorder="1" applyAlignment="1" applyProtection="1">
      <alignment vertical="top" wrapText="1"/>
    </xf>
    <xf numFmtId="0" fontId="17" fillId="0" borderId="3" xfId="0" applyNumberFormat="1" applyFont="1" applyFill="1" applyBorder="1" applyAlignment="1" applyProtection="1">
      <alignment horizontal="justify" vertical="top" wrapText="1"/>
    </xf>
    <xf numFmtId="0" fontId="9" fillId="0" borderId="3" xfId="0" applyNumberFormat="1" applyFont="1" applyFill="1" applyBorder="1" applyAlignment="1" applyProtection="1">
      <alignment vertical="top" wrapText="1"/>
    </xf>
    <xf numFmtId="0" fontId="16" fillId="0" borderId="3" xfId="0" applyNumberFormat="1" applyFont="1" applyFill="1" applyBorder="1" applyAlignment="1" applyProtection="1">
      <alignment horizontal="justify" vertical="top" wrapText="1"/>
    </xf>
    <xf numFmtId="0" fontId="1" fillId="0" borderId="0" xfId="0" applyFont="1" applyFill="1" applyProtection="1"/>
    <xf numFmtId="0" fontId="16" fillId="0" borderId="0" xfId="0" applyNumberFormat="1" applyFont="1" applyFill="1" applyBorder="1" applyAlignment="1" applyProtection="1">
      <alignment horizontal="justify" vertical="top" wrapText="1"/>
    </xf>
    <xf numFmtId="0" fontId="15" fillId="0" borderId="3" xfId="0" applyFont="1" applyFill="1" applyBorder="1" applyAlignment="1" applyProtection="1">
      <alignment horizontal="left" vertical="top"/>
    </xf>
    <xf numFmtId="49" fontId="16" fillId="0" borderId="3" xfId="0" applyNumberFormat="1" applyFont="1" applyFill="1" applyBorder="1" applyAlignment="1" applyProtection="1">
      <alignment horizontal="left" vertical="top"/>
    </xf>
    <xf numFmtId="0" fontId="17" fillId="0" borderId="3" xfId="0" applyFont="1" applyFill="1" applyBorder="1" applyAlignment="1" applyProtection="1">
      <alignment horizontal="center" vertical="top" wrapText="1"/>
    </xf>
    <xf numFmtId="0" fontId="16" fillId="0" borderId="3" xfId="0" applyFont="1" applyFill="1" applyBorder="1" applyAlignment="1" applyProtection="1">
      <alignment horizontal="center" vertical="top" wrapText="1"/>
    </xf>
    <xf numFmtId="0" fontId="14" fillId="0" borderId="3" xfId="0" applyFont="1" applyFill="1" applyBorder="1" applyAlignment="1" applyProtection="1">
      <alignment horizontal="justify" vertical="top" wrapText="1"/>
    </xf>
    <xf numFmtId="0" fontId="16" fillId="0" borderId="3" xfId="0" applyFont="1" applyFill="1" applyBorder="1" applyAlignment="1" applyProtection="1">
      <alignment horizontal="justify" vertical="top" wrapText="1"/>
    </xf>
    <xf numFmtId="0" fontId="14" fillId="0" borderId="3" xfId="0" applyNumberFormat="1" applyFont="1" applyFill="1" applyBorder="1" applyAlignment="1" applyProtection="1">
      <alignment vertical="top" wrapText="1"/>
    </xf>
    <xf numFmtId="0" fontId="24" fillId="0" borderId="0" xfId="6" applyFont="1" applyFill="1" applyBorder="1" applyAlignment="1" applyProtection="1">
      <alignment horizontal="left" vertical="top" wrapText="1"/>
    </xf>
    <xf numFmtId="0" fontId="16" fillId="3" borderId="1" xfId="0" applyNumberFormat="1" applyFont="1" applyFill="1" applyBorder="1" applyAlignment="1" applyProtection="1">
      <alignment vertical="top" wrapText="1"/>
    </xf>
    <xf numFmtId="165" fontId="36" fillId="4" borderId="8" xfId="0" applyNumberFormat="1" applyFont="1" applyFill="1" applyBorder="1" applyAlignment="1" applyProtection="1">
      <alignment vertical="center"/>
    </xf>
    <xf numFmtId="165" fontId="36" fillId="4" borderId="10" xfId="0" applyNumberFormat="1" applyFont="1" applyFill="1" applyBorder="1" applyAlignment="1" applyProtection="1">
      <alignment vertical="center"/>
    </xf>
    <xf numFmtId="165" fontId="36" fillId="4" borderId="13" xfId="0" applyNumberFormat="1" applyFont="1" applyFill="1" applyBorder="1" applyAlignment="1" applyProtection="1">
      <alignment vertical="center"/>
    </xf>
    <xf numFmtId="49" fontId="16" fillId="5" borderId="3" xfId="0" applyNumberFormat="1" applyFont="1" applyFill="1" applyBorder="1" applyAlignment="1" applyProtection="1">
      <alignment horizontal="left" vertical="top" wrapText="1"/>
    </xf>
    <xf numFmtId="0" fontId="16" fillId="5" borderId="3" xfId="0" applyNumberFormat="1" applyFont="1" applyFill="1" applyBorder="1" applyAlignment="1" applyProtection="1">
      <alignment vertical="center" wrapText="1"/>
    </xf>
    <xf numFmtId="0" fontId="16" fillId="5" borderId="3" xfId="0" applyNumberFormat="1" applyFont="1" applyFill="1" applyBorder="1" applyAlignment="1" applyProtection="1">
      <alignment horizontal="center" vertical="top"/>
    </xf>
    <xf numFmtId="1" fontId="16" fillId="5" borderId="3" xfId="0" applyNumberFormat="1" applyFont="1" applyFill="1" applyBorder="1" applyAlignment="1" applyProtection="1">
      <alignment horizontal="center" vertical="top" wrapText="1"/>
    </xf>
    <xf numFmtId="4" fontId="16" fillId="5" borderId="3" xfId="0" applyNumberFormat="1" applyFont="1" applyFill="1" applyBorder="1" applyAlignment="1" applyProtection="1">
      <alignment vertical="top"/>
    </xf>
    <xf numFmtId="49" fontId="16" fillId="4" borderId="6" xfId="0" applyNumberFormat="1" applyFont="1" applyFill="1" applyBorder="1" applyAlignment="1" applyProtection="1">
      <alignment horizontal="left" vertical="top" wrapText="1"/>
    </xf>
    <xf numFmtId="4" fontId="16" fillId="4" borderId="8" xfId="0" applyNumberFormat="1" applyFont="1" applyFill="1" applyBorder="1" applyAlignment="1" applyProtection="1">
      <alignment vertical="top"/>
    </xf>
    <xf numFmtId="49" fontId="16" fillId="4" borderId="9" xfId="0" applyNumberFormat="1" applyFont="1" applyFill="1" applyBorder="1" applyAlignment="1" applyProtection="1">
      <alignment horizontal="left" vertical="top" wrapText="1"/>
    </xf>
    <xf numFmtId="4" fontId="16" fillId="4" borderId="10" xfId="0" applyNumberFormat="1" applyFont="1" applyFill="1" applyBorder="1" applyAlignment="1" applyProtection="1">
      <alignment vertical="top"/>
    </xf>
    <xf numFmtId="49" fontId="6" fillId="4" borderId="11" xfId="0" applyNumberFormat="1" applyFont="1" applyFill="1" applyBorder="1" applyAlignment="1" applyProtection="1">
      <alignment horizontal="left" vertical="top" wrapText="1"/>
    </xf>
    <xf numFmtId="4" fontId="16" fillId="4" borderId="13" xfId="0" applyNumberFormat="1" applyFont="1" applyFill="1" applyBorder="1" applyAlignment="1" applyProtection="1">
      <alignment vertical="center"/>
    </xf>
    <xf numFmtId="0" fontId="0" fillId="0" borderId="0" xfId="0" applyFill="1" applyAlignment="1" applyProtection="1">
      <alignment wrapText="1"/>
    </xf>
    <xf numFmtId="0" fontId="16" fillId="0" borderId="0" xfId="5" applyFont="1" applyFill="1" applyAlignment="1" applyProtection="1">
      <alignment horizontal="left" vertical="top" wrapText="1"/>
    </xf>
    <xf numFmtId="0" fontId="17" fillId="0" borderId="0" xfId="6" applyFont="1" applyFill="1" applyBorder="1" applyAlignment="1" applyProtection="1">
      <alignment horizontal="left" vertical="top" wrapText="1"/>
    </xf>
    <xf numFmtId="0" fontId="9" fillId="0" borderId="2" xfId="0" applyNumberFormat="1" applyFont="1" applyFill="1" applyBorder="1" applyAlignment="1" applyProtection="1">
      <alignment vertical="top" wrapText="1"/>
    </xf>
    <xf numFmtId="0" fontId="24" fillId="0" borderId="3" xfId="0" applyFont="1" applyFill="1" applyBorder="1" applyAlignment="1" applyProtection="1">
      <alignment horizontal="justify" vertical="top" wrapText="1"/>
      <protection locked="0"/>
    </xf>
    <xf numFmtId="0" fontId="17" fillId="0" borderId="0" xfId="0" applyFont="1" applyFill="1" applyAlignment="1">
      <alignment wrapText="1"/>
    </xf>
    <xf numFmtId="0" fontId="17" fillId="0" borderId="0" xfId="0" applyFont="1" applyFill="1" applyAlignment="1">
      <alignment horizontal="justify" vertical="center"/>
    </xf>
    <xf numFmtId="0" fontId="0" fillId="2" borderId="0" xfId="0"/>
    <xf numFmtId="0" fontId="36" fillId="4" borderId="11" xfId="0" applyNumberFormat="1" applyFont="1" applyFill="1" applyBorder="1" applyAlignment="1" applyProtection="1">
      <alignment horizontal="center" vertical="center" wrapText="1"/>
    </xf>
    <xf numFmtId="0" fontId="36" fillId="4" borderId="12" xfId="0" applyNumberFormat="1" applyFont="1" applyFill="1" applyBorder="1" applyAlignment="1" applyProtection="1">
      <alignment horizontal="center" vertical="center" wrapText="1"/>
    </xf>
    <xf numFmtId="49" fontId="10" fillId="0" borderId="0" xfId="0" applyNumberFormat="1" applyFont="1" applyFill="1" applyBorder="1" applyAlignment="1" applyProtection="1">
      <alignment vertical="top" wrapText="1"/>
    </xf>
    <xf numFmtId="0" fontId="0" fillId="0" borderId="0" xfId="0" applyFill="1" applyAlignment="1" applyProtection="1"/>
    <xf numFmtId="0" fontId="36" fillId="4" borderId="6" xfId="0" applyNumberFormat="1" applyFont="1" applyFill="1" applyBorder="1" applyAlignment="1" applyProtection="1">
      <alignment horizontal="center" vertical="center" wrapText="1"/>
    </xf>
    <xf numFmtId="0" fontId="36" fillId="4" borderId="7" xfId="0" applyNumberFormat="1" applyFont="1" applyFill="1" applyBorder="1" applyAlignment="1" applyProtection="1">
      <alignment horizontal="center" vertical="center" wrapText="1"/>
    </xf>
    <xf numFmtId="0" fontId="36" fillId="4" borderId="9" xfId="0" applyNumberFormat="1" applyFont="1" applyFill="1" applyBorder="1" applyAlignment="1" applyProtection="1">
      <alignment horizontal="center" vertical="center" wrapText="1"/>
    </xf>
    <xf numFmtId="0" fontId="36" fillId="4" borderId="0" xfId="0" applyNumberFormat="1" applyFont="1" applyFill="1" applyBorder="1" applyAlignment="1" applyProtection="1">
      <alignment horizontal="center" vertical="center" wrapText="1"/>
    </xf>
    <xf numFmtId="0" fontId="16" fillId="4" borderId="12" xfId="0" applyNumberFormat="1" applyFont="1" applyFill="1" applyBorder="1" applyAlignment="1" applyProtection="1">
      <alignment horizontal="center" vertical="center" wrapText="1"/>
    </xf>
    <xf numFmtId="0" fontId="0" fillId="0" borderId="0" xfId="0" applyFill="1" applyAlignment="1"/>
    <xf numFmtId="49" fontId="16" fillId="0" borderId="3" xfId="0" applyNumberFormat="1" applyFont="1" applyFill="1" applyBorder="1" applyAlignment="1" applyProtection="1">
      <alignment horizontal="center" vertical="center" wrapText="1"/>
    </xf>
    <xf numFmtId="0" fontId="16" fillId="4" borderId="7" xfId="0" applyNumberFormat="1" applyFont="1" applyFill="1" applyBorder="1" applyAlignment="1" applyProtection="1">
      <alignment horizontal="center" vertical="center" wrapText="1"/>
    </xf>
    <xf numFmtId="0" fontId="16" fillId="4" borderId="0" xfId="0" applyNumberFormat="1" applyFont="1" applyFill="1" applyBorder="1" applyAlignment="1" applyProtection="1">
      <alignment horizontal="center" vertical="center" wrapText="1"/>
    </xf>
  </cellXfs>
  <cellStyles count="7">
    <cellStyle name="cena" xfId="1"/>
    <cellStyle name="količina" xfId="2"/>
    <cellStyle name="Navadno" xfId="0" builtinId="0"/>
    <cellStyle name="Navadno 2" xfId="3"/>
    <cellStyle name="Navadno 3" xfId="4"/>
    <cellStyle name="opis" xfId="5"/>
    <cellStyle name="oznaka vrstice"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ova tema">
  <a:themeElements>
    <a:clrScheme name="Pisar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isar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isar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1"/>
  <sheetViews>
    <sheetView tabSelected="1" view="pageBreakPreview" topLeftCell="B7" zoomScale="110" workbookViewId="0">
      <selection activeCell="E18" sqref="E18"/>
    </sheetView>
  </sheetViews>
  <sheetFormatPr defaultRowHeight="15.75" x14ac:dyDescent="0.2"/>
  <cols>
    <col min="1" max="1" width="1.7109375" style="4" hidden="1" customWidth="1"/>
    <col min="2" max="2" width="5" style="122" customWidth="1"/>
    <col min="3" max="3" width="47.28515625" style="5" customWidth="1"/>
    <col min="4" max="4" width="8" style="56" customWidth="1"/>
    <col min="5" max="5" width="7.5703125" style="59" bestFit="1" customWidth="1"/>
    <col min="6" max="6" width="11.7109375" style="170" customWidth="1"/>
    <col min="7" max="7" width="15.28515625" style="170" customWidth="1"/>
    <col min="8" max="16384" width="9.140625" style="1"/>
  </cols>
  <sheetData>
    <row r="1" spans="1:7" ht="16.5" x14ac:dyDescent="0.2">
      <c r="A1" s="8"/>
      <c r="B1" s="213" t="s">
        <v>148</v>
      </c>
      <c r="C1" s="214"/>
      <c r="D1" s="214"/>
      <c r="E1" s="57"/>
      <c r="F1" s="162"/>
      <c r="G1" s="162"/>
    </row>
    <row r="2" spans="1:7" ht="16.5" x14ac:dyDescent="0.2">
      <c r="A2" s="8"/>
      <c r="B2" s="109"/>
      <c r="C2" s="203"/>
      <c r="D2" s="172"/>
      <c r="E2" s="57"/>
      <c r="F2" s="162"/>
      <c r="G2" s="162"/>
    </row>
    <row r="3" spans="1:7" ht="16.5" customHeight="1" x14ac:dyDescent="0.2">
      <c r="A3" s="8"/>
      <c r="B3" s="213" t="s">
        <v>248</v>
      </c>
      <c r="C3" s="214"/>
      <c r="D3" s="214"/>
      <c r="E3" s="57"/>
      <c r="F3" s="162"/>
      <c r="G3" s="171"/>
    </row>
    <row r="4" spans="1:7" ht="16.5" x14ac:dyDescent="0.2">
      <c r="A4" s="8"/>
      <c r="B4" s="109"/>
      <c r="C4" s="155"/>
      <c r="D4" s="55"/>
      <c r="E4" s="57"/>
      <c r="F4" s="162"/>
      <c r="G4" s="162"/>
    </row>
    <row r="5" spans="1:7" s="2" customFormat="1" ht="25.5" x14ac:dyDescent="0.2">
      <c r="A5" s="12"/>
      <c r="B5" s="110" t="s">
        <v>12</v>
      </c>
      <c r="C5" s="11" t="s">
        <v>13</v>
      </c>
      <c r="D5" s="10" t="s">
        <v>32</v>
      </c>
      <c r="E5" s="58" t="s">
        <v>14</v>
      </c>
      <c r="F5" s="173" t="s">
        <v>203</v>
      </c>
      <c r="G5" s="173" t="s">
        <v>28</v>
      </c>
    </row>
    <row r="6" spans="1:7" s="2" customFormat="1" ht="12.75" x14ac:dyDescent="0.2">
      <c r="A6" s="14"/>
      <c r="B6" s="89"/>
      <c r="C6" s="107" t="s">
        <v>31</v>
      </c>
      <c r="D6" s="64"/>
      <c r="E6" s="65"/>
      <c r="F6" s="163"/>
      <c r="G6" s="163"/>
    </row>
    <row r="7" spans="1:7" s="2" customFormat="1" ht="12.75" x14ac:dyDescent="0.2">
      <c r="A7" s="14"/>
      <c r="B7" s="89"/>
      <c r="C7" s="107"/>
      <c r="D7" s="64"/>
      <c r="E7" s="65"/>
      <c r="F7" s="163"/>
      <c r="G7" s="163"/>
    </row>
    <row r="8" spans="1:7" ht="12.75" x14ac:dyDescent="0.2">
      <c r="A8" s="14"/>
      <c r="B8" s="89"/>
      <c r="C8" s="107" t="s">
        <v>15</v>
      </c>
      <c r="D8" s="67"/>
      <c r="E8" s="68"/>
      <c r="F8" s="164"/>
      <c r="G8" s="164"/>
    </row>
    <row r="9" spans="1:7" ht="43.5" customHeight="1" x14ac:dyDescent="0.2">
      <c r="A9" s="14"/>
      <c r="B9" s="89"/>
      <c r="C9" s="40" t="s">
        <v>239</v>
      </c>
      <c r="D9" s="67"/>
      <c r="E9" s="68"/>
      <c r="F9" s="164"/>
      <c r="G9" s="164"/>
    </row>
    <row r="10" spans="1:7" ht="12.75" x14ac:dyDescent="0.2">
      <c r="A10" s="14"/>
      <c r="B10" s="89"/>
      <c r="C10" s="48" t="s">
        <v>16</v>
      </c>
      <c r="D10" s="67"/>
      <c r="E10" s="68"/>
      <c r="F10" s="164"/>
      <c r="G10" s="164"/>
    </row>
    <row r="11" spans="1:7" ht="12.75" x14ac:dyDescent="0.2">
      <c r="A11" s="14"/>
      <c r="B11" s="89"/>
      <c r="C11" s="48" t="s">
        <v>17</v>
      </c>
      <c r="D11" s="67"/>
      <c r="E11" s="68"/>
      <c r="F11" s="164"/>
      <c r="G11" s="164"/>
    </row>
    <row r="12" spans="1:7" ht="12.75" x14ac:dyDescent="0.2">
      <c r="A12" s="14"/>
      <c r="B12" s="89"/>
      <c r="C12" s="48"/>
      <c r="D12" s="67"/>
      <c r="E12" s="68"/>
      <c r="F12" s="164"/>
      <c r="G12" s="164"/>
    </row>
    <row r="13" spans="1:7" ht="12.75" x14ac:dyDescent="0.2">
      <c r="A13" s="14"/>
      <c r="B13" s="89"/>
      <c r="C13" s="48" t="s">
        <v>85</v>
      </c>
      <c r="D13" s="67"/>
      <c r="E13" s="68"/>
      <c r="F13" s="164"/>
      <c r="G13" s="164"/>
    </row>
    <row r="14" spans="1:7" ht="12.75" x14ac:dyDescent="0.2">
      <c r="A14" s="14"/>
      <c r="B14" s="89"/>
      <c r="C14" s="48" t="s">
        <v>133</v>
      </c>
      <c r="D14" s="67"/>
      <c r="E14" s="68"/>
      <c r="F14" s="164"/>
      <c r="G14" s="164"/>
    </row>
    <row r="15" spans="1:7" ht="67.5" customHeight="1" x14ac:dyDescent="0.2">
      <c r="A15" s="14"/>
      <c r="B15" s="89"/>
      <c r="C15" s="40" t="s">
        <v>18</v>
      </c>
      <c r="D15" s="67"/>
      <c r="E15" s="68"/>
      <c r="F15" s="164"/>
      <c r="G15" s="164"/>
    </row>
    <row r="16" spans="1:7" ht="33" customHeight="1" x14ac:dyDescent="0.2">
      <c r="A16" s="14"/>
      <c r="B16" s="89"/>
      <c r="C16" s="49" t="s">
        <v>94</v>
      </c>
      <c r="D16" s="67"/>
      <c r="E16" s="68"/>
      <c r="F16" s="164"/>
      <c r="G16" s="164"/>
    </row>
    <row r="17" spans="1:7" ht="12.75" x14ac:dyDescent="0.2">
      <c r="A17" s="14"/>
      <c r="B17" s="89"/>
      <c r="C17" s="49"/>
      <c r="D17" s="67"/>
      <c r="E17" s="68"/>
      <c r="F17" s="164"/>
      <c r="G17" s="164"/>
    </row>
    <row r="18" spans="1:7" ht="67.5" customHeight="1" x14ac:dyDescent="0.2">
      <c r="A18" s="14"/>
      <c r="B18" s="89"/>
      <c r="C18" s="49" t="s">
        <v>265</v>
      </c>
      <c r="D18" s="67"/>
      <c r="E18" s="68"/>
      <c r="F18" s="164"/>
      <c r="G18" s="164"/>
    </row>
    <row r="19" spans="1:7" ht="12.75" x14ac:dyDescent="0.2">
      <c r="A19" s="14"/>
      <c r="B19" s="89"/>
      <c r="C19" s="174"/>
      <c r="D19" s="67"/>
      <c r="E19" s="68"/>
      <c r="F19" s="164"/>
      <c r="G19" s="164"/>
    </row>
    <row r="20" spans="1:7" ht="12.75" x14ac:dyDescent="0.2">
      <c r="A20" s="14"/>
      <c r="B20" s="89"/>
      <c r="C20" s="107" t="s">
        <v>19</v>
      </c>
      <c r="D20" s="67"/>
      <c r="E20" s="68"/>
      <c r="F20" s="164"/>
      <c r="G20" s="164"/>
    </row>
    <row r="21" spans="1:7" ht="66.75" customHeight="1" x14ac:dyDescent="0.2">
      <c r="A21" s="14"/>
      <c r="B21" s="89"/>
      <c r="C21" s="175" t="s">
        <v>33</v>
      </c>
      <c r="D21" s="67"/>
      <c r="E21" s="68"/>
      <c r="F21" s="164"/>
      <c r="G21" s="164"/>
    </row>
    <row r="22" spans="1:7" ht="39" customHeight="1" x14ac:dyDescent="0.2">
      <c r="A22" s="14"/>
      <c r="B22" s="89"/>
      <c r="C22" s="175" t="s">
        <v>20</v>
      </c>
      <c r="D22" s="67"/>
      <c r="E22" s="68"/>
      <c r="F22" s="164"/>
      <c r="G22" s="164"/>
    </row>
    <row r="23" spans="1:7" ht="48.75" customHeight="1" x14ac:dyDescent="0.2">
      <c r="A23" s="14"/>
      <c r="B23" s="89"/>
      <c r="C23" s="175" t="s">
        <v>34</v>
      </c>
      <c r="D23" s="67"/>
      <c r="E23" s="68"/>
      <c r="F23" s="164"/>
      <c r="G23" s="164"/>
    </row>
    <row r="24" spans="1:7" ht="12.75" x14ac:dyDescent="0.2">
      <c r="A24" s="14"/>
      <c r="B24" s="89"/>
      <c r="C24" s="174"/>
      <c r="D24" s="67"/>
      <c r="E24" s="68"/>
      <c r="F24" s="164"/>
      <c r="G24" s="164"/>
    </row>
    <row r="25" spans="1:7" ht="12.75" x14ac:dyDescent="0.2">
      <c r="A25" s="21"/>
      <c r="B25" s="116"/>
      <c r="C25" s="174"/>
      <c r="D25" s="67"/>
      <c r="E25" s="81"/>
      <c r="F25" s="164"/>
      <c r="G25" s="164"/>
    </row>
    <row r="26" spans="1:7" s="105" customFormat="1" ht="16.5" x14ac:dyDescent="0.2">
      <c r="A26" s="92" t="s">
        <v>24</v>
      </c>
      <c r="B26" s="93" t="s">
        <v>95</v>
      </c>
      <c r="C26" s="176" t="s">
        <v>35</v>
      </c>
      <c r="D26" s="102"/>
      <c r="E26" s="103"/>
      <c r="F26" s="165"/>
      <c r="G26" s="165"/>
    </row>
    <row r="27" spans="1:7" ht="12.75" x14ac:dyDescent="0.2">
      <c r="A27" s="14"/>
      <c r="B27" s="89"/>
      <c r="C27" s="177" t="s">
        <v>5</v>
      </c>
      <c r="D27" s="67"/>
      <c r="E27" s="68"/>
      <c r="F27" s="164"/>
      <c r="G27" s="164"/>
    </row>
    <row r="28" spans="1:7" s="178" customFormat="1" ht="12.75" x14ac:dyDescent="0.2">
      <c r="A28" s="14"/>
      <c r="B28" s="89"/>
      <c r="C28" s="175" t="s">
        <v>6</v>
      </c>
      <c r="D28" s="67"/>
      <c r="E28" s="68"/>
      <c r="F28" s="164"/>
      <c r="G28" s="164"/>
    </row>
    <row r="29" spans="1:7" s="178" customFormat="1" ht="33" customHeight="1" x14ac:dyDescent="0.2">
      <c r="A29" s="14"/>
      <c r="B29" s="89"/>
      <c r="C29" s="175" t="s">
        <v>242</v>
      </c>
      <c r="D29" s="67"/>
      <c r="E29" s="68"/>
      <c r="F29" s="164"/>
      <c r="G29" s="164"/>
    </row>
    <row r="30" spans="1:7" s="178" customFormat="1" ht="25.5" x14ac:dyDescent="0.2">
      <c r="A30" s="14"/>
      <c r="B30" s="89"/>
      <c r="C30" s="175" t="s">
        <v>7</v>
      </c>
      <c r="D30" s="67"/>
      <c r="E30" s="68"/>
      <c r="F30" s="164"/>
      <c r="G30" s="164"/>
    </row>
    <row r="31" spans="1:7" s="178" customFormat="1" ht="25.5" x14ac:dyDescent="0.2">
      <c r="A31" s="14"/>
      <c r="B31" s="89"/>
      <c r="C31" s="179" t="s">
        <v>209</v>
      </c>
      <c r="D31" s="67"/>
      <c r="E31" s="68"/>
      <c r="F31" s="164"/>
      <c r="G31" s="164"/>
    </row>
    <row r="32" spans="1:7" s="178" customFormat="1" ht="42.75" customHeight="1" x14ac:dyDescent="0.2">
      <c r="A32" s="14"/>
      <c r="B32" s="89"/>
      <c r="C32" s="179" t="s">
        <v>211</v>
      </c>
      <c r="D32" s="67"/>
      <c r="E32" s="68"/>
      <c r="F32" s="164"/>
      <c r="G32" s="164"/>
    </row>
    <row r="33" spans="1:7" s="178" customFormat="1" ht="85.5" customHeight="1" x14ac:dyDescent="0.2">
      <c r="A33" s="14"/>
      <c r="B33" s="89"/>
      <c r="C33" s="204" t="s">
        <v>213</v>
      </c>
      <c r="D33" s="67"/>
      <c r="E33" s="68"/>
      <c r="F33" s="164"/>
      <c r="G33" s="164"/>
    </row>
    <row r="34" spans="1:7" s="178" customFormat="1" ht="12.75" x14ac:dyDescent="0.2">
      <c r="A34" s="14"/>
      <c r="B34" s="89"/>
      <c r="C34" s="175"/>
      <c r="D34" s="67"/>
      <c r="E34" s="68"/>
      <c r="F34" s="164"/>
      <c r="G34" s="164"/>
    </row>
    <row r="35" spans="1:7" s="178" customFormat="1" ht="12.75" x14ac:dyDescent="0.2">
      <c r="A35" s="14"/>
      <c r="B35" s="89" t="s">
        <v>96</v>
      </c>
      <c r="C35" s="177" t="s">
        <v>2</v>
      </c>
      <c r="D35" s="67"/>
      <c r="E35" s="68"/>
      <c r="F35" s="164"/>
      <c r="G35" s="164"/>
    </row>
    <row r="36" spans="1:7" s="178" customFormat="1" ht="176.25" customHeight="1" x14ac:dyDescent="0.2">
      <c r="A36" s="180"/>
      <c r="B36" s="181"/>
      <c r="C36" s="175" t="s">
        <v>245</v>
      </c>
      <c r="D36" s="182" t="s">
        <v>8</v>
      </c>
      <c r="E36" s="68">
        <v>2</v>
      </c>
      <c r="F36" s="164">
        <v>0</v>
      </c>
      <c r="G36" s="164">
        <f>F36*E36</f>
        <v>0</v>
      </c>
    </row>
    <row r="37" spans="1:7" s="178" customFormat="1" ht="14.25" customHeight="1" x14ac:dyDescent="0.2">
      <c r="A37" s="180"/>
      <c r="B37" s="181"/>
      <c r="C37" s="175"/>
      <c r="D37" s="182"/>
      <c r="E37" s="68"/>
      <c r="F37" s="164"/>
      <c r="G37" s="164"/>
    </row>
    <row r="38" spans="1:7" s="178" customFormat="1" ht="25.5" x14ac:dyDescent="0.2">
      <c r="A38" s="180"/>
      <c r="B38" s="181" t="s">
        <v>262</v>
      </c>
      <c r="C38" s="209" t="s">
        <v>263</v>
      </c>
      <c r="D38" s="182"/>
      <c r="E38" s="68"/>
      <c r="F38" s="164"/>
      <c r="G38" s="164"/>
    </row>
    <row r="39" spans="1:7" s="178" customFormat="1" ht="102" x14ac:dyDescent="0.2">
      <c r="A39" s="180"/>
      <c r="B39" s="181"/>
      <c r="C39" s="208" t="s">
        <v>264</v>
      </c>
      <c r="D39" s="182" t="s">
        <v>9</v>
      </c>
      <c r="E39" s="68">
        <v>1</v>
      </c>
      <c r="F39" s="164">
        <v>0</v>
      </c>
      <c r="G39" s="164">
        <f>F39*E39</f>
        <v>0</v>
      </c>
    </row>
    <row r="40" spans="1:7" s="178" customFormat="1" ht="12.75" x14ac:dyDescent="0.2">
      <c r="A40" s="180"/>
      <c r="B40" s="181"/>
      <c r="C40" s="175"/>
      <c r="D40" s="183"/>
      <c r="E40" s="65"/>
      <c r="F40" s="164"/>
      <c r="G40" s="164"/>
    </row>
    <row r="41" spans="1:7" s="178" customFormat="1" ht="12.75" x14ac:dyDescent="0.2">
      <c r="A41" s="180"/>
      <c r="B41" s="181" t="s">
        <v>97</v>
      </c>
      <c r="C41" s="175" t="s">
        <v>243</v>
      </c>
      <c r="D41" s="183"/>
      <c r="E41" s="65"/>
      <c r="F41" s="164"/>
      <c r="G41" s="164"/>
    </row>
    <row r="42" spans="1:7" s="178" customFormat="1" ht="45" customHeight="1" x14ac:dyDescent="0.2">
      <c r="A42" s="180"/>
      <c r="B42" s="181"/>
      <c r="C42" s="175" t="s">
        <v>244</v>
      </c>
      <c r="D42" s="182" t="s">
        <v>9</v>
      </c>
      <c r="E42" s="68">
        <v>1</v>
      </c>
      <c r="F42" s="164">
        <v>0</v>
      </c>
      <c r="G42" s="164">
        <f>F42*E42</f>
        <v>0</v>
      </c>
    </row>
    <row r="43" spans="1:7" s="178" customFormat="1" ht="12.75" x14ac:dyDescent="0.2">
      <c r="A43" s="180"/>
      <c r="B43" s="181"/>
      <c r="C43" s="175"/>
      <c r="D43" s="183"/>
      <c r="E43" s="65"/>
      <c r="F43" s="164"/>
      <c r="G43" s="164"/>
    </row>
    <row r="44" spans="1:7" s="178" customFormat="1" ht="12.75" x14ac:dyDescent="0.2">
      <c r="A44" s="180"/>
      <c r="B44" s="181" t="s">
        <v>45</v>
      </c>
      <c r="C44" s="177" t="s">
        <v>3</v>
      </c>
      <c r="D44" s="182"/>
      <c r="E44" s="68"/>
      <c r="F44" s="164"/>
      <c r="G44" s="164"/>
    </row>
    <row r="45" spans="1:7" s="178" customFormat="1" ht="102" x14ac:dyDescent="0.2">
      <c r="A45" s="180"/>
      <c r="B45" s="181"/>
      <c r="C45" s="205" t="s">
        <v>41</v>
      </c>
      <c r="D45" s="182" t="s">
        <v>22</v>
      </c>
      <c r="E45" s="68">
        <v>3</v>
      </c>
      <c r="F45" s="164">
        <v>0</v>
      </c>
      <c r="G45" s="164">
        <f>F45*E45</f>
        <v>0</v>
      </c>
    </row>
    <row r="46" spans="1:7" s="178" customFormat="1" ht="44.25" customHeight="1" x14ac:dyDescent="0.2">
      <c r="A46" s="180"/>
      <c r="B46" s="181"/>
      <c r="C46" s="205" t="s">
        <v>246</v>
      </c>
      <c r="D46" s="182" t="s">
        <v>9</v>
      </c>
      <c r="E46" s="68">
        <v>3</v>
      </c>
      <c r="F46" s="164">
        <v>0</v>
      </c>
      <c r="G46" s="164">
        <f>F46*E46</f>
        <v>0</v>
      </c>
    </row>
    <row r="47" spans="1:7" s="178" customFormat="1" ht="12.75" x14ac:dyDescent="0.2">
      <c r="A47" s="180"/>
      <c r="B47" s="181"/>
      <c r="C47" s="184"/>
      <c r="D47" s="182"/>
      <c r="E47" s="68"/>
      <c r="F47" s="164"/>
      <c r="G47" s="164"/>
    </row>
    <row r="48" spans="1:7" s="178" customFormat="1" ht="12.75" x14ac:dyDescent="0.2">
      <c r="A48" s="180"/>
      <c r="B48" s="181" t="s">
        <v>240</v>
      </c>
      <c r="C48" s="185" t="s">
        <v>4</v>
      </c>
      <c r="D48" s="182"/>
      <c r="E48" s="68"/>
      <c r="F48" s="164"/>
      <c r="G48" s="164"/>
    </row>
    <row r="49" spans="1:7" ht="133.5" customHeight="1" x14ac:dyDescent="0.2">
      <c r="A49" s="180"/>
      <c r="B49" s="181"/>
      <c r="C49" s="205" t="s">
        <v>42</v>
      </c>
      <c r="D49" s="182" t="s">
        <v>9</v>
      </c>
      <c r="E49" s="68">
        <v>1</v>
      </c>
      <c r="F49" s="164">
        <v>0</v>
      </c>
      <c r="G49" s="164">
        <f>F49*E49</f>
        <v>0</v>
      </c>
    </row>
    <row r="50" spans="1:7" ht="12.75" x14ac:dyDescent="0.2">
      <c r="A50" s="180"/>
      <c r="B50" s="181"/>
      <c r="C50" s="186"/>
      <c r="D50" s="67"/>
      <c r="E50" s="81"/>
      <c r="F50" s="164"/>
      <c r="G50" s="164"/>
    </row>
    <row r="51" spans="1:7" ht="25.5" x14ac:dyDescent="0.2">
      <c r="A51" s="180"/>
      <c r="B51" s="181" t="s">
        <v>241</v>
      </c>
      <c r="C51" s="185" t="s">
        <v>65</v>
      </c>
      <c r="D51" s="182"/>
      <c r="E51" s="68"/>
      <c r="F51" s="164"/>
      <c r="G51" s="164"/>
    </row>
    <row r="52" spans="1:7" ht="109.5" customHeight="1" x14ac:dyDescent="0.2">
      <c r="A52" s="180"/>
      <c r="B52" s="181"/>
      <c r="C52" s="187" t="s">
        <v>212</v>
      </c>
      <c r="D52" s="182" t="s">
        <v>22</v>
      </c>
      <c r="E52" s="68">
        <v>6</v>
      </c>
      <c r="F52" s="164">
        <v>0</v>
      </c>
      <c r="G52" s="164">
        <f>F52*E4</f>
        <v>0</v>
      </c>
    </row>
    <row r="53" spans="1:7" s="143" customFormat="1" ht="12.75" x14ac:dyDescent="0.2">
      <c r="A53" s="180"/>
      <c r="B53" s="181"/>
      <c r="C53" s="188" t="s">
        <v>202</v>
      </c>
      <c r="D53" s="133" t="s">
        <v>11</v>
      </c>
      <c r="E53" s="141">
        <v>1</v>
      </c>
      <c r="F53" s="166"/>
      <c r="G53" s="166">
        <f>SUM(G36:G52)</f>
        <v>0</v>
      </c>
    </row>
    <row r="54" spans="1:7" ht="12.75" x14ac:dyDescent="0.2">
      <c r="A54" s="180"/>
      <c r="B54" s="181"/>
      <c r="C54" s="174"/>
      <c r="D54" s="67"/>
      <c r="E54" s="81"/>
      <c r="F54" s="164"/>
      <c r="G54" s="164"/>
    </row>
    <row r="55" spans="1:7" ht="12.75" x14ac:dyDescent="0.2">
      <c r="A55" s="180"/>
      <c r="B55" s="181"/>
      <c r="C55" s="30"/>
      <c r="D55" s="67"/>
      <c r="E55" s="81"/>
      <c r="F55" s="164"/>
      <c r="G55" s="164"/>
    </row>
    <row r="56" spans="1:7" s="25" customFormat="1" ht="16.5" x14ac:dyDescent="0.2">
      <c r="A56" s="24" t="s">
        <v>93</v>
      </c>
      <c r="B56" s="124" t="s">
        <v>10</v>
      </c>
      <c r="C56" s="176" t="s">
        <v>102</v>
      </c>
      <c r="D56" s="67"/>
      <c r="E56" s="81"/>
      <c r="F56" s="164"/>
      <c r="G56" s="164"/>
    </row>
    <row r="57" spans="1:7" s="25" customFormat="1" ht="29.25" customHeight="1" x14ac:dyDescent="0.2">
      <c r="A57" s="23"/>
      <c r="B57" s="111" t="s">
        <v>47</v>
      </c>
      <c r="C57" s="31" t="s">
        <v>140</v>
      </c>
      <c r="D57" s="67" t="s">
        <v>9</v>
      </c>
      <c r="E57" s="68">
        <v>1</v>
      </c>
      <c r="F57" s="164">
        <v>0</v>
      </c>
      <c r="G57" s="164">
        <f>F57*E57</f>
        <v>0</v>
      </c>
    </row>
    <row r="58" spans="1:7" s="127" customFormat="1" ht="26.25" customHeight="1" x14ac:dyDescent="0.2">
      <c r="A58" s="23"/>
      <c r="B58" s="89"/>
      <c r="C58" s="126" t="s">
        <v>200</v>
      </c>
      <c r="D58" s="133" t="s">
        <v>11</v>
      </c>
      <c r="E58" s="144">
        <v>1</v>
      </c>
      <c r="F58" s="166"/>
      <c r="G58" s="166">
        <f>G57</f>
        <v>0</v>
      </c>
    </row>
    <row r="59" spans="1:7" s="25" customFormat="1" ht="12.75" x14ac:dyDescent="0.2">
      <c r="A59" s="23"/>
      <c r="B59" s="110"/>
      <c r="C59" s="154" t="s">
        <v>237</v>
      </c>
      <c r="D59" s="152"/>
      <c r="E59" s="153"/>
      <c r="F59" s="167"/>
      <c r="G59" s="167"/>
    </row>
    <row r="61" spans="1:7" ht="33" x14ac:dyDescent="0.2">
      <c r="B61" s="158" t="s">
        <v>23</v>
      </c>
      <c r="C61" s="206" t="s">
        <v>249</v>
      </c>
      <c r="D61" s="159"/>
      <c r="E61" s="160"/>
      <c r="F61" s="168"/>
      <c r="G61" s="168"/>
    </row>
    <row r="62" spans="1:7" ht="75" customHeight="1" x14ac:dyDescent="0.2">
      <c r="B62" s="111" t="s">
        <v>44</v>
      </c>
      <c r="C62" s="31" t="s">
        <v>250</v>
      </c>
      <c r="D62" s="156"/>
      <c r="E62" s="157"/>
      <c r="F62" s="169"/>
      <c r="G62" s="169"/>
    </row>
    <row r="63" spans="1:7" x14ac:dyDescent="0.2">
      <c r="B63" s="161"/>
      <c r="C63" s="126" t="s">
        <v>251</v>
      </c>
      <c r="D63" s="133" t="s">
        <v>11</v>
      </c>
      <c r="E63" s="144">
        <v>1</v>
      </c>
      <c r="F63" s="166"/>
      <c r="G63" s="166">
        <f>F63*E63</f>
        <v>0</v>
      </c>
    </row>
    <row r="64" spans="1:7" x14ac:dyDescent="0.2">
      <c r="B64" s="210"/>
      <c r="C64" s="210"/>
      <c r="D64" s="210"/>
      <c r="E64" s="210"/>
      <c r="F64" s="210"/>
      <c r="G64" s="210"/>
    </row>
    <row r="65" spans="2:7" ht="33" x14ac:dyDescent="0.2">
      <c r="B65" s="158">
        <v>4</v>
      </c>
      <c r="C65" s="206" t="s">
        <v>266</v>
      </c>
      <c r="D65" s="159"/>
      <c r="E65" s="160"/>
      <c r="F65" s="168"/>
      <c r="G65" s="168"/>
    </row>
    <row r="66" spans="2:7" ht="29.25" customHeight="1" x14ac:dyDescent="0.2">
      <c r="B66" s="111" t="s">
        <v>128</v>
      </c>
      <c r="C66" s="31" t="s">
        <v>267</v>
      </c>
      <c r="D66" s="156"/>
      <c r="E66" s="157"/>
      <c r="F66" s="169"/>
      <c r="G66" s="169"/>
    </row>
    <row r="67" spans="2:7" x14ac:dyDescent="0.2">
      <c r="B67" s="161"/>
      <c r="C67" s="126" t="s">
        <v>268</v>
      </c>
      <c r="D67" s="133" t="s">
        <v>11</v>
      </c>
      <c r="E67" s="144">
        <v>1</v>
      </c>
      <c r="F67" s="166"/>
      <c r="G67" s="166">
        <f>F67*E67</f>
        <v>0</v>
      </c>
    </row>
    <row r="68" spans="2:7" ht="16.5" thickBot="1" x14ac:dyDescent="0.25"/>
    <row r="69" spans="2:7" ht="15.75" customHeight="1" x14ac:dyDescent="0.2">
      <c r="B69" s="215" t="s">
        <v>252</v>
      </c>
      <c r="C69" s="216"/>
      <c r="D69" s="216"/>
      <c r="E69" s="216"/>
      <c r="F69" s="216"/>
      <c r="G69" s="189">
        <f>SUM(G63+G58+G53+G67)</f>
        <v>0</v>
      </c>
    </row>
    <row r="70" spans="2:7" x14ac:dyDescent="0.2">
      <c r="B70" s="217" t="s">
        <v>253</v>
      </c>
      <c r="C70" s="218"/>
      <c r="D70" s="218"/>
      <c r="E70" s="218"/>
      <c r="F70" s="218"/>
      <c r="G70" s="190">
        <f>0.2*G69</f>
        <v>0</v>
      </c>
    </row>
    <row r="71" spans="2:7" ht="16.5" thickBot="1" x14ac:dyDescent="0.25">
      <c r="B71" s="211" t="s">
        <v>254</v>
      </c>
      <c r="C71" s="212"/>
      <c r="D71" s="212"/>
      <c r="E71" s="212"/>
      <c r="F71" s="212"/>
      <c r="G71" s="191">
        <f>G70+G69</f>
        <v>0</v>
      </c>
    </row>
  </sheetData>
  <protectedRanges>
    <protectedRange sqref="F63:F64 F57 F52 F49 F45:F46 F42 F36:F39 F67" name="Obseg1"/>
  </protectedRanges>
  <mergeCells count="5">
    <mergeCell ref="B71:F71"/>
    <mergeCell ref="B1:D1"/>
    <mergeCell ref="B3:D3"/>
    <mergeCell ref="B69:F69"/>
    <mergeCell ref="B70:F70"/>
  </mergeCells>
  <phoneticPr fontId="4" type="noConversion"/>
  <pageMargins left="0.7" right="0.7" top="0.75" bottom="0.75" header="0.3" footer="0.3"/>
  <pageSetup paperSize="9" scale="91"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7"/>
  <sheetViews>
    <sheetView view="pageBreakPreview" topLeftCell="B120" zoomScale="110" zoomScaleSheetLayoutView="110" workbookViewId="0">
      <selection activeCell="F128" sqref="F128"/>
    </sheetView>
  </sheetViews>
  <sheetFormatPr defaultRowHeight="15.75" x14ac:dyDescent="0.2"/>
  <cols>
    <col min="1" max="1" width="1.7109375" style="4" hidden="1" customWidth="1"/>
    <col min="2" max="2" width="7.140625" style="122" bestFit="1" customWidth="1"/>
    <col min="3" max="3" width="45.7109375" style="5" customWidth="1"/>
    <col min="4" max="4" width="7.28515625" style="56" bestFit="1" customWidth="1"/>
    <col min="5" max="5" width="7.5703125" style="59" bestFit="1" customWidth="1"/>
    <col min="6" max="6" width="13" style="52" customWidth="1"/>
    <col min="7" max="7" width="14.5703125" style="52" customWidth="1"/>
    <col min="8" max="16384" width="9.140625" style="1"/>
  </cols>
  <sheetData>
    <row r="1" spans="1:7" ht="16.5" x14ac:dyDescent="0.2">
      <c r="A1" s="8"/>
      <c r="B1" s="213" t="s">
        <v>148</v>
      </c>
      <c r="C1" s="220"/>
      <c r="D1" s="220"/>
      <c r="E1" s="57"/>
      <c r="F1" s="50"/>
      <c r="G1" s="50"/>
    </row>
    <row r="2" spans="1:7" ht="16.5" x14ac:dyDescent="0.2">
      <c r="A2" s="8"/>
      <c r="B2" s="109"/>
      <c r="C2" s="9"/>
      <c r="D2" s="54"/>
      <c r="E2" s="57"/>
      <c r="F2" s="50"/>
      <c r="G2" s="50"/>
    </row>
    <row r="3" spans="1:7" ht="16.5" x14ac:dyDescent="0.2">
      <c r="A3" s="8"/>
      <c r="B3" s="213" t="s">
        <v>248</v>
      </c>
      <c r="C3" s="220"/>
      <c r="D3" s="220"/>
      <c r="E3" s="57"/>
      <c r="F3" s="50"/>
      <c r="G3" s="51"/>
    </row>
    <row r="4" spans="1:7" ht="16.5" x14ac:dyDescent="0.2">
      <c r="A4" s="8"/>
      <c r="B4" s="109"/>
      <c r="C4" s="155"/>
      <c r="D4" s="55"/>
      <c r="E4" s="57"/>
      <c r="F4" s="50"/>
      <c r="G4" s="50"/>
    </row>
    <row r="5" spans="1:7" s="2" customFormat="1" ht="12.75" x14ac:dyDescent="0.2">
      <c r="A5" s="12"/>
      <c r="B5" s="110" t="s">
        <v>12</v>
      </c>
      <c r="C5" s="11" t="s">
        <v>13</v>
      </c>
      <c r="D5" s="10" t="s">
        <v>32</v>
      </c>
      <c r="E5" s="58" t="s">
        <v>14</v>
      </c>
      <c r="F5" s="13" t="s">
        <v>203</v>
      </c>
      <c r="G5" s="13" t="s">
        <v>28</v>
      </c>
    </row>
    <row r="6" spans="1:7" s="2" customFormat="1" ht="12.75" x14ac:dyDescent="0.2">
      <c r="A6" s="14"/>
      <c r="B6" s="89"/>
      <c r="C6" s="15" t="s">
        <v>31</v>
      </c>
      <c r="D6" s="64"/>
      <c r="E6" s="65"/>
      <c r="F6" s="66"/>
      <c r="G6" s="66"/>
    </row>
    <row r="7" spans="1:7" s="2" customFormat="1" ht="12.75" x14ac:dyDescent="0.2">
      <c r="A7" s="14"/>
      <c r="B7" s="89"/>
      <c r="C7" s="15"/>
      <c r="D7" s="64"/>
      <c r="E7" s="65"/>
      <c r="F7" s="66"/>
      <c r="G7" s="66"/>
    </row>
    <row r="8" spans="1:7" ht="12.75" x14ac:dyDescent="0.2">
      <c r="A8" s="14"/>
      <c r="B8" s="89"/>
      <c r="C8" s="15" t="s">
        <v>15</v>
      </c>
      <c r="D8" s="67"/>
      <c r="E8" s="68"/>
      <c r="F8" s="69"/>
      <c r="G8" s="69"/>
    </row>
    <row r="9" spans="1:7" ht="38.25" x14ac:dyDescent="0.2">
      <c r="A9" s="14"/>
      <c r="B9" s="89"/>
      <c r="C9" s="40" t="s">
        <v>239</v>
      </c>
      <c r="D9" s="67"/>
      <c r="E9" s="68"/>
      <c r="F9" s="69"/>
      <c r="G9" s="69"/>
    </row>
    <row r="10" spans="1:7" ht="12.75" x14ac:dyDescent="0.2">
      <c r="A10" s="14"/>
      <c r="B10" s="89"/>
      <c r="C10" s="48" t="s">
        <v>16</v>
      </c>
      <c r="D10" s="67"/>
      <c r="E10" s="68"/>
      <c r="F10" s="69"/>
      <c r="G10" s="69"/>
    </row>
    <row r="11" spans="1:7" ht="12.75" x14ac:dyDescent="0.2">
      <c r="A11" s="14"/>
      <c r="B11" s="89"/>
      <c r="C11" s="48" t="s">
        <v>17</v>
      </c>
      <c r="D11" s="67"/>
      <c r="E11" s="68"/>
      <c r="F11" s="69"/>
      <c r="G11" s="69"/>
    </row>
    <row r="12" spans="1:7" ht="12.75" x14ac:dyDescent="0.2">
      <c r="A12" s="14"/>
      <c r="B12" s="89"/>
      <c r="C12" s="48"/>
      <c r="D12" s="67"/>
      <c r="E12" s="68"/>
      <c r="F12" s="69"/>
      <c r="G12" s="69"/>
    </row>
    <row r="13" spans="1:7" ht="12.75" x14ac:dyDescent="0.2">
      <c r="A13" s="14"/>
      <c r="B13" s="89"/>
      <c r="C13" s="48" t="s">
        <v>85</v>
      </c>
      <c r="D13" s="67"/>
      <c r="E13" s="68"/>
      <c r="F13" s="69"/>
      <c r="G13" s="69"/>
    </row>
    <row r="14" spans="1:7" ht="12.75" x14ac:dyDescent="0.2">
      <c r="A14" s="14"/>
      <c r="B14" s="89"/>
      <c r="C14" s="48" t="s">
        <v>133</v>
      </c>
      <c r="D14" s="67"/>
      <c r="E14" s="68"/>
      <c r="F14" s="69"/>
      <c r="G14" s="69"/>
    </row>
    <row r="15" spans="1:7" ht="51" x14ac:dyDescent="0.2">
      <c r="A15" s="14"/>
      <c r="B15" s="89"/>
      <c r="C15" s="40" t="s">
        <v>18</v>
      </c>
      <c r="D15" s="67"/>
      <c r="E15" s="68"/>
      <c r="F15" s="69"/>
      <c r="G15" s="69"/>
    </row>
    <row r="16" spans="1:7" ht="25.5" x14ac:dyDescent="0.2">
      <c r="A16" s="14"/>
      <c r="B16" s="89"/>
      <c r="C16" s="49" t="s">
        <v>94</v>
      </c>
      <c r="D16" s="67"/>
      <c r="E16" s="68"/>
      <c r="F16" s="69"/>
      <c r="G16" s="69"/>
    </row>
    <row r="17" spans="1:7" ht="12.75" x14ac:dyDescent="0.2">
      <c r="A17" s="14"/>
      <c r="B17" s="89"/>
      <c r="C17" s="16"/>
      <c r="D17" s="67"/>
      <c r="E17" s="68"/>
      <c r="F17" s="69"/>
      <c r="G17" s="69"/>
    </row>
    <row r="18" spans="1:7" ht="12.75" x14ac:dyDescent="0.2">
      <c r="A18" s="14"/>
      <c r="B18" s="89"/>
      <c r="C18" s="15" t="s">
        <v>19</v>
      </c>
      <c r="D18" s="67"/>
      <c r="E18" s="68"/>
      <c r="F18" s="69"/>
      <c r="G18" s="69"/>
    </row>
    <row r="19" spans="1:7" ht="57" customHeight="1" x14ac:dyDescent="0.2">
      <c r="A19" s="14"/>
      <c r="B19" s="89"/>
      <c r="C19" s="17" t="s">
        <v>33</v>
      </c>
      <c r="D19" s="67"/>
      <c r="E19" s="68"/>
      <c r="F19" s="69"/>
      <c r="G19" s="69"/>
    </row>
    <row r="20" spans="1:7" ht="29.25" customHeight="1" x14ac:dyDescent="0.2">
      <c r="A20" s="14"/>
      <c r="B20" s="89"/>
      <c r="C20" s="17" t="s">
        <v>20</v>
      </c>
      <c r="D20" s="67"/>
      <c r="E20" s="68"/>
      <c r="F20" s="69"/>
      <c r="G20" s="69"/>
    </row>
    <row r="21" spans="1:7" ht="44.25" customHeight="1" x14ac:dyDescent="0.2">
      <c r="A21" s="14"/>
      <c r="B21" s="89"/>
      <c r="C21" s="17" t="s">
        <v>34</v>
      </c>
      <c r="D21" s="67"/>
      <c r="E21" s="68"/>
      <c r="F21" s="69"/>
      <c r="G21" s="69"/>
    </row>
    <row r="22" spans="1:7" ht="12.75" x14ac:dyDescent="0.2">
      <c r="A22" s="14"/>
      <c r="B22" s="89"/>
      <c r="C22" s="16"/>
      <c r="D22" s="67"/>
      <c r="E22" s="68"/>
      <c r="F22" s="69"/>
      <c r="G22" s="69"/>
    </row>
    <row r="23" spans="1:7" ht="16.5" x14ac:dyDescent="0.2">
      <c r="A23" s="14"/>
      <c r="B23" s="89"/>
      <c r="C23" s="91" t="s">
        <v>105</v>
      </c>
      <c r="D23" s="67"/>
      <c r="E23" s="68"/>
      <c r="F23" s="69"/>
      <c r="G23" s="69"/>
    </row>
    <row r="24" spans="1:7" s="7" customFormat="1" ht="18" customHeight="1" x14ac:dyDescent="0.2">
      <c r="A24" s="14"/>
      <c r="B24" s="89" t="s">
        <v>95</v>
      </c>
      <c r="C24" s="123" t="s">
        <v>75</v>
      </c>
      <c r="D24" s="70"/>
      <c r="E24" s="71"/>
      <c r="F24" s="72"/>
      <c r="G24" s="72"/>
    </row>
    <row r="25" spans="1:7" s="7" customFormat="1" ht="86.25" customHeight="1" x14ac:dyDescent="0.2">
      <c r="A25" s="14"/>
      <c r="B25" s="89"/>
      <c r="C25" s="39" t="s">
        <v>98</v>
      </c>
      <c r="D25" s="70"/>
      <c r="E25" s="71"/>
      <c r="F25" s="72"/>
      <c r="G25" s="72"/>
    </row>
    <row r="26" spans="1:7" s="7" customFormat="1" ht="12.75" x14ac:dyDescent="0.2">
      <c r="A26" s="14"/>
      <c r="B26" s="89"/>
      <c r="C26" s="28"/>
      <c r="D26" s="70"/>
      <c r="E26" s="71"/>
      <c r="F26" s="72"/>
      <c r="G26" s="72"/>
    </row>
    <row r="27" spans="1:7" s="7" customFormat="1" ht="29.25" customHeight="1" x14ac:dyDescent="0.2">
      <c r="A27" s="14"/>
      <c r="B27" s="89"/>
      <c r="C27" s="28" t="s">
        <v>108</v>
      </c>
      <c r="D27" s="70"/>
      <c r="E27" s="71"/>
      <c r="F27" s="72"/>
      <c r="G27" s="72"/>
    </row>
    <row r="28" spans="1:7" s="7" customFormat="1" ht="39.75" customHeight="1" x14ac:dyDescent="0.2">
      <c r="A28" s="14"/>
      <c r="B28" s="89"/>
      <c r="C28" s="38" t="s">
        <v>115</v>
      </c>
      <c r="D28" s="70"/>
      <c r="E28" s="71"/>
      <c r="F28" s="72"/>
      <c r="G28" s="72"/>
    </row>
    <row r="29" spans="1:7" s="7" customFormat="1" ht="12.75" x14ac:dyDescent="0.2">
      <c r="A29" s="14"/>
      <c r="B29" s="89"/>
      <c r="C29" s="17" t="s">
        <v>99</v>
      </c>
      <c r="D29" s="70"/>
      <c r="E29" s="71"/>
      <c r="F29" s="72"/>
      <c r="G29" s="72"/>
    </row>
    <row r="30" spans="1:7" s="7" customFormat="1" ht="12.75" x14ac:dyDescent="0.2">
      <c r="A30" s="14"/>
      <c r="B30" s="89"/>
      <c r="C30" s="27" t="s">
        <v>100</v>
      </c>
      <c r="D30" s="70"/>
      <c r="E30" s="71"/>
      <c r="F30" s="72"/>
      <c r="G30" s="72"/>
    </row>
    <row r="31" spans="1:7" s="7" customFormat="1" ht="44.25" customHeight="1" x14ac:dyDescent="0.2">
      <c r="A31" s="14"/>
      <c r="B31" s="89"/>
      <c r="C31" s="27" t="s">
        <v>101</v>
      </c>
      <c r="D31" s="70"/>
      <c r="E31" s="71"/>
      <c r="F31" s="72"/>
      <c r="G31" s="72"/>
    </row>
    <row r="32" spans="1:7" s="7" customFormat="1" ht="30" customHeight="1" x14ac:dyDescent="0.2">
      <c r="A32" s="14"/>
      <c r="B32" s="89"/>
      <c r="C32" s="27" t="s">
        <v>82</v>
      </c>
      <c r="D32" s="70"/>
      <c r="E32" s="71"/>
      <c r="F32" s="72"/>
      <c r="G32" s="72"/>
    </row>
    <row r="33" spans="1:7" s="7" customFormat="1" ht="29.25" customHeight="1" x14ac:dyDescent="0.2">
      <c r="A33" s="14"/>
      <c r="B33" s="89"/>
      <c r="C33" s="27" t="s">
        <v>83</v>
      </c>
      <c r="D33" s="70"/>
      <c r="E33" s="71"/>
      <c r="F33" s="72"/>
      <c r="G33" s="72"/>
    </row>
    <row r="34" spans="1:7" s="7" customFormat="1" ht="12.75" x14ac:dyDescent="0.2">
      <c r="A34" s="14"/>
      <c r="B34" s="89"/>
      <c r="C34" s="27" t="s">
        <v>72</v>
      </c>
      <c r="D34" s="70"/>
      <c r="E34" s="71"/>
      <c r="F34" s="72"/>
      <c r="G34" s="72"/>
    </row>
    <row r="35" spans="1:7" s="7" customFormat="1" ht="42" customHeight="1" x14ac:dyDescent="0.2">
      <c r="A35" s="14"/>
      <c r="B35" s="89"/>
      <c r="C35" s="28" t="s">
        <v>84</v>
      </c>
      <c r="D35" s="70"/>
      <c r="E35" s="71"/>
      <c r="F35" s="72"/>
      <c r="G35" s="72"/>
    </row>
    <row r="36" spans="1:7" s="7" customFormat="1" ht="12.75" x14ac:dyDescent="0.2">
      <c r="A36" s="14"/>
      <c r="B36" s="89"/>
      <c r="C36" s="28"/>
      <c r="D36" s="70"/>
      <c r="E36" s="71"/>
      <c r="F36" s="72"/>
      <c r="G36" s="72"/>
    </row>
    <row r="37" spans="1:7" s="7" customFormat="1" ht="12.75" x14ac:dyDescent="0.2">
      <c r="A37" s="14"/>
      <c r="B37" s="89" t="s">
        <v>96</v>
      </c>
      <c r="C37" s="39" t="s">
        <v>109</v>
      </c>
      <c r="D37" s="67" t="s">
        <v>9</v>
      </c>
      <c r="E37" s="73">
        <v>1</v>
      </c>
      <c r="F37" s="72"/>
      <c r="G37" s="72">
        <f>F37*E37</f>
        <v>0</v>
      </c>
    </row>
    <row r="38" spans="1:7" s="7" customFormat="1" ht="12.75" x14ac:dyDescent="0.2">
      <c r="A38" s="14"/>
      <c r="B38" s="89"/>
      <c r="C38" s="28" t="s">
        <v>146</v>
      </c>
      <c r="D38" s="67"/>
      <c r="E38" s="73"/>
      <c r="F38" s="72"/>
      <c r="G38" s="72"/>
    </row>
    <row r="39" spans="1:7" s="7" customFormat="1" ht="12.75" x14ac:dyDescent="0.2">
      <c r="A39" s="60"/>
      <c r="B39" s="111"/>
      <c r="C39" s="27" t="s">
        <v>147</v>
      </c>
      <c r="D39" s="67"/>
      <c r="E39" s="74"/>
      <c r="F39" s="75"/>
      <c r="G39" s="72"/>
    </row>
    <row r="40" spans="1:7" s="7" customFormat="1" ht="12.75" x14ac:dyDescent="0.2">
      <c r="A40" s="60"/>
      <c r="B40" s="111"/>
      <c r="C40" s="27" t="s">
        <v>149</v>
      </c>
      <c r="D40" s="67"/>
      <c r="E40" s="74"/>
      <c r="F40" s="75"/>
      <c r="G40" s="72"/>
    </row>
    <row r="41" spans="1:7" s="7" customFormat="1" ht="12.75" x14ac:dyDescent="0.2">
      <c r="A41" s="60"/>
      <c r="B41" s="111"/>
      <c r="C41" s="27" t="s">
        <v>150</v>
      </c>
      <c r="D41" s="67"/>
      <c r="E41" s="74"/>
      <c r="F41" s="75"/>
      <c r="G41" s="72"/>
    </row>
    <row r="42" spans="1:7" s="7" customFormat="1" ht="12.75" x14ac:dyDescent="0.2">
      <c r="A42" s="14"/>
      <c r="B42" s="89"/>
      <c r="C42" s="28"/>
      <c r="D42" s="67"/>
      <c r="E42" s="73"/>
      <c r="F42" s="72"/>
      <c r="G42" s="72"/>
    </row>
    <row r="43" spans="1:7" s="7" customFormat="1" ht="12.75" x14ac:dyDescent="0.2">
      <c r="A43" s="14"/>
      <c r="B43" s="89" t="s">
        <v>97</v>
      </c>
      <c r="C43" s="39" t="s">
        <v>110</v>
      </c>
      <c r="D43" s="67" t="s">
        <v>9</v>
      </c>
      <c r="E43" s="73">
        <v>1</v>
      </c>
      <c r="F43" s="72"/>
      <c r="G43" s="72">
        <f>F43*E43</f>
        <v>0</v>
      </c>
    </row>
    <row r="44" spans="1:7" s="7" customFormat="1" ht="12.75" x14ac:dyDescent="0.2">
      <c r="A44" s="14"/>
      <c r="B44" s="89"/>
      <c r="C44" s="28" t="s">
        <v>111</v>
      </c>
      <c r="D44" s="67"/>
      <c r="E44" s="73"/>
      <c r="F44" s="72"/>
      <c r="G44" s="72"/>
    </row>
    <row r="45" spans="1:7" s="7" customFormat="1" ht="12.75" x14ac:dyDescent="0.2">
      <c r="A45" s="60"/>
      <c r="B45" s="111"/>
      <c r="C45" s="27" t="s">
        <v>151</v>
      </c>
      <c r="D45" s="67"/>
      <c r="E45" s="74"/>
      <c r="F45" s="75"/>
      <c r="G45" s="72"/>
    </row>
    <row r="46" spans="1:7" s="7" customFormat="1" ht="12.75" x14ac:dyDescent="0.2">
      <c r="A46" s="60"/>
      <c r="B46" s="111"/>
      <c r="C46" s="27" t="s">
        <v>152</v>
      </c>
      <c r="D46" s="67"/>
      <c r="E46" s="74"/>
      <c r="F46" s="75"/>
      <c r="G46" s="72"/>
    </row>
    <row r="47" spans="1:7" s="7" customFormat="1" ht="12.75" x14ac:dyDescent="0.2">
      <c r="A47" s="14"/>
      <c r="B47" s="89"/>
      <c r="C47" s="28" t="s">
        <v>153</v>
      </c>
      <c r="D47" s="67"/>
      <c r="E47" s="73"/>
      <c r="F47" s="72"/>
      <c r="G47" s="72"/>
    </row>
    <row r="48" spans="1:7" s="7" customFormat="1" ht="12.75" x14ac:dyDescent="0.2">
      <c r="A48" s="14"/>
      <c r="B48" s="89"/>
      <c r="C48" s="28" t="s">
        <v>154</v>
      </c>
      <c r="D48" s="67"/>
      <c r="E48" s="73"/>
      <c r="F48" s="72"/>
      <c r="G48" s="72"/>
    </row>
    <row r="49" spans="1:7" s="7" customFormat="1" ht="12.75" x14ac:dyDescent="0.2">
      <c r="A49" s="60"/>
      <c r="B49" s="111"/>
      <c r="C49" s="27" t="s">
        <v>155</v>
      </c>
      <c r="D49" s="67"/>
      <c r="E49" s="74"/>
      <c r="F49" s="75"/>
      <c r="G49" s="72"/>
    </row>
    <row r="50" spans="1:7" s="7" customFormat="1" ht="12.75" x14ac:dyDescent="0.2">
      <c r="A50" s="60"/>
      <c r="B50" s="111"/>
      <c r="C50" s="27" t="s">
        <v>156</v>
      </c>
      <c r="D50" s="67"/>
      <c r="E50" s="74"/>
      <c r="F50" s="75"/>
      <c r="G50" s="72"/>
    </row>
    <row r="51" spans="1:7" s="7" customFormat="1" ht="25.5" x14ac:dyDescent="0.2">
      <c r="A51" s="14"/>
      <c r="B51" s="89"/>
      <c r="C51" s="28" t="s">
        <v>157</v>
      </c>
      <c r="D51" s="67"/>
      <c r="E51" s="73"/>
      <c r="F51" s="72"/>
      <c r="G51" s="72"/>
    </row>
    <row r="52" spans="1:7" s="7" customFormat="1" ht="12.75" x14ac:dyDescent="0.2">
      <c r="A52" s="14"/>
      <c r="B52" s="89"/>
      <c r="C52" s="28" t="s">
        <v>158</v>
      </c>
      <c r="D52" s="67"/>
      <c r="E52" s="73"/>
      <c r="F52" s="72"/>
      <c r="G52" s="72"/>
    </row>
    <row r="53" spans="1:7" s="7" customFormat="1" ht="12.75" x14ac:dyDescent="0.2">
      <c r="A53" s="60"/>
      <c r="B53" s="111"/>
      <c r="C53" s="27" t="s">
        <v>159</v>
      </c>
      <c r="D53" s="67"/>
      <c r="E53" s="74"/>
      <c r="F53" s="75"/>
      <c r="G53" s="72"/>
    </row>
    <row r="54" spans="1:7" s="7" customFormat="1" ht="12.75" x14ac:dyDescent="0.2">
      <c r="A54" s="14"/>
      <c r="B54" s="89"/>
      <c r="C54" s="28"/>
      <c r="D54" s="67"/>
      <c r="E54" s="73"/>
      <c r="F54" s="72"/>
      <c r="G54" s="72"/>
    </row>
    <row r="55" spans="1:7" s="7" customFormat="1" ht="25.5" x14ac:dyDescent="0.2">
      <c r="A55" s="14"/>
      <c r="B55" s="89" t="s">
        <v>45</v>
      </c>
      <c r="C55" s="39" t="s">
        <v>112</v>
      </c>
      <c r="D55" s="67" t="s">
        <v>9</v>
      </c>
      <c r="E55" s="73">
        <v>1</v>
      </c>
      <c r="F55" s="72"/>
      <c r="G55" s="72">
        <f>F55*E55</f>
        <v>0</v>
      </c>
    </row>
    <row r="56" spans="1:7" s="7" customFormat="1" ht="12.75" x14ac:dyDescent="0.2">
      <c r="A56" s="14"/>
      <c r="B56" s="111"/>
      <c r="C56" s="17" t="s">
        <v>37</v>
      </c>
      <c r="D56" s="67"/>
      <c r="E56" s="73"/>
      <c r="F56" s="72"/>
      <c r="G56" s="72"/>
    </row>
    <row r="57" spans="1:7" s="7" customFormat="1" ht="12.75" x14ac:dyDescent="0.2">
      <c r="A57" s="14"/>
      <c r="B57" s="111"/>
      <c r="C57" s="17" t="s">
        <v>38</v>
      </c>
      <c r="D57" s="67"/>
      <c r="E57" s="73"/>
      <c r="F57" s="72"/>
      <c r="G57" s="72"/>
    </row>
    <row r="58" spans="1:7" s="7" customFormat="1" ht="12.75" x14ac:dyDescent="0.2">
      <c r="A58" s="14"/>
      <c r="B58" s="111"/>
      <c r="C58" s="17"/>
      <c r="D58" s="67"/>
      <c r="E58" s="73"/>
      <c r="F58" s="72"/>
      <c r="G58" s="72"/>
    </row>
    <row r="59" spans="1:7" s="7" customFormat="1" ht="12.75" x14ac:dyDescent="0.2">
      <c r="A59" s="60"/>
      <c r="B59" s="111" t="s">
        <v>188</v>
      </c>
      <c r="C59" s="17" t="s">
        <v>71</v>
      </c>
      <c r="D59" s="67" t="s">
        <v>9</v>
      </c>
      <c r="E59" s="73">
        <v>1</v>
      </c>
      <c r="F59" s="72"/>
      <c r="G59" s="72">
        <f>F59*E59</f>
        <v>0</v>
      </c>
    </row>
    <row r="60" spans="1:7" s="7" customFormat="1" ht="12.75" x14ac:dyDescent="0.2">
      <c r="A60" s="60"/>
      <c r="B60" s="111"/>
      <c r="C60" s="27" t="s">
        <v>160</v>
      </c>
      <c r="D60" s="67"/>
      <c r="E60" s="74"/>
      <c r="F60" s="75"/>
      <c r="G60" s="72"/>
    </row>
    <row r="61" spans="1:7" s="7" customFormat="1" ht="12.75" x14ac:dyDescent="0.2">
      <c r="A61" s="60"/>
      <c r="B61" s="111"/>
      <c r="C61" s="27" t="s">
        <v>185</v>
      </c>
      <c r="D61" s="67"/>
      <c r="E61" s="74"/>
      <c r="F61" s="75"/>
      <c r="G61" s="72"/>
    </row>
    <row r="62" spans="1:7" s="7" customFormat="1" ht="12.75" x14ac:dyDescent="0.2">
      <c r="A62" s="60"/>
      <c r="B62" s="111"/>
      <c r="C62" s="27" t="s">
        <v>161</v>
      </c>
      <c r="D62" s="67"/>
      <c r="E62" s="74"/>
      <c r="F62" s="75"/>
      <c r="G62" s="72"/>
    </row>
    <row r="63" spans="1:7" s="7" customFormat="1" ht="27.75" customHeight="1" x14ac:dyDescent="0.2">
      <c r="A63" s="60"/>
      <c r="B63" s="111"/>
      <c r="C63" s="27" t="s">
        <v>162</v>
      </c>
      <c r="D63" s="67"/>
      <c r="E63" s="74"/>
      <c r="F63" s="75"/>
      <c r="G63" s="72"/>
    </row>
    <row r="64" spans="1:7" s="7" customFormat="1" ht="12.75" x14ac:dyDescent="0.2">
      <c r="A64" s="60"/>
      <c r="B64" s="111"/>
      <c r="C64" s="27" t="s">
        <v>163</v>
      </c>
      <c r="D64" s="67"/>
      <c r="E64" s="74"/>
      <c r="F64" s="75"/>
      <c r="G64" s="72"/>
    </row>
    <row r="65" spans="1:7" s="7" customFormat="1" ht="12.75" x14ac:dyDescent="0.2">
      <c r="A65" s="60"/>
      <c r="B65" s="111"/>
      <c r="C65" s="27" t="s">
        <v>155</v>
      </c>
      <c r="D65" s="67"/>
      <c r="E65" s="74"/>
      <c r="F65" s="75"/>
      <c r="G65" s="72"/>
    </row>
    <row r="66" spans="1:7" s="7" customFormat="1" ht="12.75" x14ac:dyDescent="0.2">
      <c r="A66" s="60"/>
      <c r="B66" s="111"/>
      <c r="C66" s="27" t="s">
        <v>156</v>
      </c>
      <c r="D66" s="67"/>
      <c r="E66" s="74"/>
      <c r="F66" s="75"/>
      <c r="G66" s="72"/>
    </row>
    <row r="67" spans="1:7" s="7" customFormat="1" ht="12.75" x14ac:dyDescent="0.2">
      <c r="A67" s="60"/>
      <c r="B67" s="111"/>
      <c r="C67" s="27" t="s">
        <v>164</v>
      </c>
      <c r="D67" s="67"/>
      <c r="E67" s="74"/>
      <c r="F67" s="75"/>
      <c r="G67" s="72"/>
    </row>
    <row r="68" spans="1:7" s="7" customFormat="1" ht="12.75" x14ac:dyDescent="0.2">
      <c r="A68" s="60"/>
      <c r="B68" s="111"/>
      <c r="C68" s="27" t="s">
        <v>165</v>
      </c>
      <c r="D68" s="67"/>
      <c r="E68" s="74"/>
      <c r="F68" s="75"/>
      <c r="G68" s="72"/>
    </row>
    <row r="69" spans="1:7" s="7" customFormat="1" ht="12.75" x14ac:dyDescent="0.2">
      <c r="A69" s="60"/>
      <c r="B69" s="111"/>
      <c r="C69" s="27" t="s">
        <v>166</v>
      </c>
      <c r="D69" s="67"/>
      <c r="E69" s="74"/>
      <c r="F69" s="75"/>
      <c r="G69" s="72"/>
    </row>
    <row r="70" spans="1:7" s="7" customFormat="1" ht="25.5" x14ac:dyDescent="0.2">
      <c r="A70" s="60"/>
      <c r="B70" s="111"/>
      <c r="C70" s="27" t="s">
        <v>167</v>
      </c>
      <c r="D70" s="67"/>
      <c r="E70" s="74"/>
      <c r="F70" s="75"/>
      <c r="G70" s="72"/>
    </row>
    <row r="71" spans="1:7" s="7" customFormat="1" ht="12.75" x14ac:dyDescent="0.2">
      <c r="A71" s="60"/>
      <c r="B71" s="111"/>
      <c r="C71" s="27" t="s">
        <v>168</v>
      </c>
      <c r="D71" s="67"/>
      <c r="E71" s="74"/>
      <c r="F71" s="75"/>
      <c r="G71" s="72"/>
    </row>
    <row r="72" spans="1:7" s="7" customFormat="1" ht="12.75" x14ac:dyDescent="0.2">
      <c r="A72" s="60"/>
      <c r="B72" s="111"/>
      <c r="C72" s="27"/>
      <c r="D72" s="67"/>
      <c r="E72" s="74"/>
      <c r="F72" s="75"/>
      <c r="G72" s="72"/>
    </row>
    <row r="73" spans="1:7" s="7" customFormat="1" ht="12.75" x14ac:dyDescent="0.2">
      <c r="A73" s="60"/>
      <c r="B73" s="111" t="s">
        <v>189</v>
      </c>
      <c r="C73" s="17" t="s">
        <v>73</v>
      </c>
      <c r="D73" s="67" t="s">
        <v>9</v>
      </c>
      <c r="E73" s="73">
        <v>1</v>
      </c>
      <c r="F73" s="72"/>
      <c r="G73" s="72">
        <f>F73*E73</f>
        <v>0</v>
      </c>
    </row>
    <row r="74" spans="1:7" s="7" customFormat="1" ht="12.75" x14ac:dyDescent="0.2">
      <c r="A74" s="60"/>
      <c r="B74" s="111"/>
      <c r="C74" s="27" t="s">
        <v>169</v>
      </c>
      <c r="D74" s="67"/>
      <c r="E74" s="74"/>
      <c r="F74" s="75"/>
      <c r="G74" s="72"/>
    </row>
    <row r="75" spans="1:7" s="7" customFormat="1" ht="12.75" x14ac:dyDescent="0.2">
      <c r="A75" s="60"/>
      <c r="B75" s="111"/>
      <c r="C75" s="27" t="s">
        <v>170</v>
      </c>
      <c r="D75" s="67"/>
      <c r="E75" s="74"/>
      <c r="F75" s="75"/>
      <c r="G75" s="72"/>
    </row>
    <row r="76" spans="1:7" s="7" customFormat="1" ht="12.75" x14ac:dyDescent="0.2">
      <c r="A76" s="60"/>
      <c r="B76" s="111"/>
      <c r="C76" s="27" t="s">
        <v>171</v>
      </c>
      <c r="D76" s="67"/>
      <c r="E76" s="74"/>
      <c r="F76" s="75"/>
      <c r="G76" s="72"/>
    </row>
    <row r="77" spans="1:7" s="7" customFormat="1" ht="25.5" x14ac:dyDescent="0.2">
      <c r="A77" s="60"/>
      <c r="B77" s="111"/>
      <c r="C77" s="27" t="s">
        <v>172</v>
      </c>
      <c r="D77" s="67"/>
      <c r="E77" s="74"/>
      <c r="F77" s="75"/>
      <c r="G77" s="72"/>
    </row>
    <row r="78" spans="1:7" s="7" customFormat="1" ht="12.75" x14ac:dyDescent="0.2">
      <c r="A78" s="60"/>
      <c r="B78" s="111"/>
      <c r="C78" s="27" t="s">
        <v>168</v>
      </c>
      <c r="D78" s="67"/>
      <c r="E78" s="74"/>
      <c r="F78" s="75"/>
      <c r="G78" s="72"/>
    </row>
    <row r="79" spans="1:7" s="7" customFormat="1" ht="12.75" x14ac:dyDescent="0.2">
      <c r="A79" s="60"/>
      <c r="B79" s="111"/>
      <c r="C79" s="27"/>
      <c r="D79" s="67"/>
      <c r="E79" s="74"/>
      <c r="F79" s="75"/>
      <c r="G79" s="72"/>
    </row>
    <row r="80" spans="1:7" s="7" customFormat="1" ht="12.75" x14ac:dyDescent="0.2">
      <c r="A80" s="60"/>
      <c r="B80" s="111" t="s">
        <v>190</v>
      </c>
      <c r="C80" s="17" t="s">
        <v>74</v>
      </c>
      <c r="D80" s="67" t="s">
        <v>9</v>
      </c>
      <c r="E80" s="73">
        <v>1</v>
      </c>
      <c r="F80" s="72"/>
      <c r="G80" s="72">
        <f>F80*E80</f>
        <v>0</v>
      </c>
    </row>
    <row r="81" spans="1:7" s="7" customFormat="1" ht="12.75" x14ac:dyDescent="0.2">
      <c r="A81" s="60"/>
      <c r="B81" s="111"/>
      <c r="C81" s="27" t="s">
        <v>169</v>
      </c>
      <c r="D81" s="67"/>
      <c r="E81" s="74"/>
      <c r="F81" s="75"/>
      <c r="G81" s="72"/>
    </row>
    <row r="82" spans="1:7" s="7" customFormat="1" ht="12.75" x14ac:dyDescent="0.2">
      <c r="A82" s="60"/>
      <c r="B82" s="111"/>
      <c r="C82" s="27" t="s">
        <v>170</v>
      </c>
      <c r="D82" s="67"/>
      <c r="E82" s="74"/>
      <c r="F82" s="75"/>
      <c r="G82" s="72"/>
    </row>
    <row r="83" spans="1:7" s="7" customFormat="1" ht="12.75" x14ac:dyDescent="0.2">
      <c r="A83" s="60"/>
      <c r="B83" s="111"/>
      <c r="C83" s="27" t="s">
        <v>173</v>
      </c>
      <c r="D83" s="67"/>
      <c r="E83" s="74"/>
      <c r="F83" s="75"/>
      <c r="G83" s="72"/>
    </row>
    <row r="84" spans="1:7" s="7" customFormat="1" ht="25.5" x14ac:dyDescent="0.2">
      <c r="A84" s="60"/>
      <c r="B84" s="111"/>
      <c r="C84" s="27" t="s">
        <v>172</v>
      </c>
      <c r="D84" s="67"/>
      <c r="E84" s="74"/>
      <c r="F84" s="75"/>
      <c r="G84" s="72"/>
    </row>
    <row r="85" spans="1:7" s="7" customFormat="1" ht="12.75" x14ac:dyDescent="0.2">
      <c r="A85" s="60"/>
      <c r="B85" s="111"/>
      <c r="C85" s="27" t="s">
        <v>168</v>
      </c>
      <c r="D85" s="67"/>
      <c r="E85" s="74"/>
      <c r="F85" s="75"/>
      <c r="G85" s="72"/>
    </row>
    <row r="86" spans="1:7" s="7" customFormat="1" ht="12.75" x14ac:dyDescent="0.2">
      <c r="A86" s="60"/>
      <c r="B86" s="111"/>
      <c r="C86" s="27"/>
      <c r="D86" s="67"/>
      <c r="E86" s="74"/>
      <c r="F86" s="75"/>
      <c r="G86" s="72"/>
    </row>
    <row r="87" spans="1:7" s="7" customFormat="1" ht="12.75" x14ac:dyDescent="0.2">
      <c r="A87" s="60"/>
      <c r="B87" s="111" t="s">
        <v>191</v>
      </c>
      <c r="C87" s="27" t="s">
        <v>196</v>
      </c>
      <c r="D87" s="67" t="s">
        <v>9</v>
      </c>
      <c r="E87" s="73">
        <v>1</v>
      </c>
      <c r="F87" s="72"/>
      <c r="G87" s="72">
        <f>F87*E87</f>
        <v>0</v>
      </c>
    </row>
    <row r="88" spans="1:7" s="7" customFormat="1" ht="28.5" customHeight="1" x14ac:dyDescent="0.2">
      <c r="A88" s="60"/>
      <c r="B88" s="111"/>
      <c r="C88" s="27" t="s">
        <v>174</v>
      </c>
      <c r="D88" s="67"/>
      <c r="E88" s="74"/>
      <c r="F88" s="75"/>
      <c r="G88" s="72"/>
    </row>
    <row r="89" spans="1:7" s="7" customFormat="1" ht="25.5" x14ac:dyDescent="0.2">
      <c r="A89" s="60"/>
      <c r="B89" s="111"/>
      <c r="C89" s="27" t="s">
        <v>175</v>
      </c>
      <c r="D89" s="67"/>
      <c r="E89" s="74"/>
      <c r="F89" s="75"/>
      <c r="G89" s="72"/>
    </row>
    <row r="90" spans="1:7" s="7" customFormat="1" ht="12.75" x14ac:dyDescent="0.2">
      <c r="A90" s="60"/>
      <c r="B90" s="111"/>
      <c r="C90" s="27" t="s">
        <v>176</v>
      </c>
      <c r="D90" s="67"/>
      <c r="E90" s="74"/>
      <c r="F90" s="75"/>
      <c r="G90" s="72"/>
    </row>
    <row r="91" spans="1:7" s="7" customFormat="1" ht="12.75" x14ac:dyDescent="0.2">
      <c r="A91" s="60"/>
      <c r="B91" s="111"/>
      <c r="C91" s="27"/>
      <c r="D91" s="67"/>
      <c r="E91" s="74"/>
      <c r="F91" s="75"/>
      <c r="G91" s="72"/>
    </row>
    <row r="92" spans="1:7" s="7" customFormat="1" ht="12.75" x14ac:dyDescent="0.2">
      <c r="A92" s="60"/>
      <c r="B92" s="111" t="s">
        <v>192</v>
      </c>
      <c r="C92" s="27" t="s">
        <v>76</v>
      </c>
      <c r="D92" s="67" t="s">
        <v>9</v>
      </c>
      <c r="E92" s="73">
        <v>1</v>
      </c>
      <c r="F92" s="72"/>
      <c r="G92" s="72">
        <f>F92*E92</f>
        <v>0</v>
      </c>
    </row>
    <row r="93" spans="1:7" s="7" customFormat="1" ht="12.75" x14ac:dyDescent="0.2">
      <c r="A93" s="60"/>
      <c r="B93" s="111"/>
      <c r="C93" s="27" t="s">
        <v>177</v>
      </c>
      <c r="D93" s="67"/>
      <c r="E93" s="74"/>
      <c r="F93" s="75"/>
      <c r="G93" s="72"/>
    </row>
    <row r="94" spans="1:7" s="7" customFormat="1" ht="12.75" x14ac:dyDescent="0.2">
      <c r="A94" s="60"/>
      <c r="B94" s="111"/>
      <c r="C94" s="27" t="s">
        <v>178</v>
      </c>
      <c r="D94" s="67"/>
      <c r="E94" s="74"/>
      <c r="F94" s="75"/>
      <c r="G94" s="72"/>
    </row>
    <row r="95" spans="1:7" s="7" customFormat="1" ht="12.75" x14ac:dyDescent="0.2">
      <c r="A95" s="60"/>
      <c r="B95" s="111"/>
      <c r="C95" s="27" t="s">
        <v>179</v>
      </c>
      <c r="D95" s="67"/>
      <c r="E95" s="74"/>
      <c r="F95" s="75"/>
      <c r="G95" s="72"/>
    </row>
    <row r="96" spans="1:7" s="7" customFormat="1" ht="12.75" x14ac:dyDescent="0.2">
      <c r="A96" s="60"/>
      <c r="B96" s="111"/>
      <c r="C96" s="27"/>
      <c r="D96" s="67"/>
      <c r="E96" s="74"/>
      <c r="F96" s="75"/>
      <c r="G96" s="72"/>
    </row>
    <row r="97" spans="1:7" s="7" customFormat="1" ht="12.75" x14ac:dyDescent="0.2">
      <c r="A97" s="60"/>
      <c r="B97" s="111" t="s">
        <v>193</v>
      </c>
      <c r="C97" s="27" t="s">
        <v>77</v>
      </c>
      <c r="D97" s="67" t="s">
        <v>9</v>
      </c>
      <c r="E97" s="73">
        <v>1</v>
      </c>
      <c r="F97" s="72"/>
      <c r="G97" s="72">
        <f>F97*E97</f>
        <v>0</v>
      </c>
    </row>
    <row r="98" spans="1:7" s="7" customFormat="1" ht="12.75" x14ac:dyDescent="0.2">
      <c r="A98" s="60"/>
      <c r="B98" s="111"/>
      <c r="C98" s="27" t="s">
        <v>180</v>
      </c>
      <c r="D98" s="67"/>
      <c r="E98" s="74"/>
      <c r="F98" s="75"/>
      <c r="G98" s="72"/>
    </row>
    <row r="99" spans="1:7" s="7" customFormat="1" ht="12.75" x14ac:dyDescent="0.2">
      <c r="A99" s="60"/>
      <c r="B99" s="111"/>
      <c r="C99" s="27" t="s">
        <v>179</v>
      </c>
      <c r="D99" s="67"/>
      <c r="E99" s="74"/>
      <c r="F99" s="75"/>
      <c r="G99" s="72"/>
    </row>
    <row r="100" spans="1:7" s="7" customFormat="1" ht="12.75" x14ac:dyDescent="0.2">
      <c r="A100" s="60"/>
      <c r="B100" s="111"/>
      <c r="C100" s="27"/>
      <c r="D100" s="67"/>
      <c r="E100" s="74"/>
      <c r="F100" s="75"/>
      <c r="G100" s="72"/>
    </row>
    <row r="101" spans="1:7" s="7" customFormat="1" ht="12.75" x14ac:dyDescent="0.2">
      <c r="A101" s="60"/>
      <c r="B101" s="111" t="s">
        <v>194</v>
      </c>
      <c r="C101" s="27" t="s">
        <v>78</v>
      </c>
      <c r="D101" s="67" t="s">
        <v>9</v>
      </c>
      <c r="E101" s="73">
        <v>1</v>
      </c>
      <c r="F101" s="72"/>
      <c r="G101" s="72">
        <f>F101*E101</f>
        <v>0</v>
      </c>
    </row>
    <row r="102" spans="1:7" s="7" customFormat="1" ht="25.5" x14ac:dyDescent="0.2">
      <c r="A102" s="60"/>
      <c r="B102" s="111"/>
      <c r="C102" s="27" t="s">
        <v>181</v>
      </c>
      <c r="D102" s="67"/>
      <c r="E102" s="74"/>
      <c r="F102" s="75"/>
      <c r="G102" s="72"/>
    </row>
    <row r="103" spans="1:7" s="7" customFormat="1" ht="12.75" x14ac:dyDescent="0.2">
      <c r="A103" s="60"/>
      <c r="B103" s="111"/>
      <c r="C103" s="27" t="s">
        <v>179</v>
      </c>
      <c r="D103" s="67"/>
      <c r="E103" s="74"/>
      <c r="F103" s="75"/>
      <c r="G103" s="72"/>
    </row>
    <row r="104" spans="1:7" s="7" customFormat="1" ht="12.75" x14ac:dyDescent="0.2">
      <c r="A104" s="60"/>
      <c r="B104" s="111"/>
      <c r="C104" s="27"/>
      <c r="D104" s="67"/>
      <c r="E104" s="74"/>
      <c r="F104" s="75"/>
      <c r="G104" s="72"/>
    </row>
    <row r="105" spans="1:7" s="7" customFormat="1" ht="16.5" customHeight="1" x14ac:dyDescent="0.2">
      <c r="A105" s="60"/>
      <c r="B105" s="111" t="s">
        <v>195</v>
      </c>
      <c r="C105" s="27" t="s">
        <v>116</v>
      </c>
      <c r="D105" s="67" t="s">
        <v>9</v>
      </c>
      <c r="E105" s="73">
        <v>1</v>
      </c>
      <c r="F105" s="72"/>
      <c r="G105" s="72">
        <f>F105*E105</f>
        <v>0</v>
      </c>
    </row>
    <row r="106" spans="1:7" s="7" customFormat="1" ht="30" customHeight="1" x14ac:dyDescent="0.2">
      <c r="A106" s="60"/>
      <c r="B106" s="111"/>
      <c r="C106" s="27" t="s">
        <v>182</v>
      </c>
      <c r="D106" s="67"/>
      <c r="E106" s="74"/>
      <c r="F106" s="75"/>
      <c r="G106" s="72"/>
    </row>
    <row r="107" spans="1:7" s="7" customFormat="1" ht="33" customHeight="1" x14ac:dyDescent="0.2">
      <c r="A107" s="60"/>
      <c r="B107" s="111"/>
      <c r="C107" s="27" t="s">
        <v>183</v>
      </c>
      <c r="D107" s="67"/>
      <c r="E107" s="74"/>
      <c r="F107" s="75"/>
      <c r="G107" s="72"/>
    </row>
    <row r="108" spans="1:7" s="7" customFormat="1" ht="33" customHeight="1" x14ac:dyDescent="0.2">
      <c r="A108" s="60"/>
      <c r="B108" s="111"/>
      <c r="C108" s="27" t="s">
        <v>184</v>
      </c>
      <c r="D108" s="67"/>
      <c r="E108" s="74"/>
      <c r="F108" s="75"/>
      <c r="G108" s="72"/>
    </row>
    <row r="109" spans="1:7" s="6" customFormat="1" ht="33" customHeight="1" x14ac:dyDescent="0.2">
      <c r="A109" s="14"/>
      <c r="B109" s="89"/>
      <c r="C109" s="132" t="s">
        <v>197</v>
      </c>
      <c r="D109" s="133" t="s">
        <v>11</v>
      </c>
      <c r="E109" s="134">
        <v>1</v>
      </c>
      <c r="F109" s="76"/>
      <c r="G109" s="76">
        <f>SUM(G37:G105)</f>
        <v>0</v>
      </c>
    </row>
    <row r="110" spans="1:7" s="6" customFormat="1" x14ac:dyDescent="0.2">
      <c r="A110" s="14"/>
      <c r="B110" s="89"/>
      <c r="C110" s="16"/>
      <c r="D110" s="67"/>
      <c r="E110" s="73"/>
      <c r="F110" s="72"/>
      <c r="G110" s="72"/>
    </row>
    <row r="111" spans="1:7" s="99" customFormat="1" ht="16.5" x14ac:dyDescent="0.2">
      <c r="A111" s="92" t="s">
        <v>10</v>
      </c>
      <c r="B111" s="93" t="s">
        <v>10</v>
      </c>
      <c r="C111" s="94" t="s">
        <v>1</v>
      </c>
      <c r="D111" s="95"/>
      <c r="E111" s="96"/>
      <c r="F111" s="97"/>
      <c r="G111" s="98"/>
    </row>
    <row r="112" spans="1:7" s="3" customFormat="1" ht="12.75" x14ac:dyDescent="0.2">
      <c r="A112" s="61"/>
      <c r="B112" s="89"/>
      <c r="C112" s="28"/>
      <c r="D112" s="67"/>
      <c r="E112" s="68"/>
      <c r="F112" s="69"/>
      <c r="G112" s="69"/>
    </row>
    <row r="113" spans="1:7" ht="38.25" x14ac:dyDescent="0.2">
      <c r="A113" s="60"/>
      <c r="B113" s="111" t="s">
        <v>47</v>
      </c>
      <c r="C113" s="19" t="s">
        <v>103</v>
      </c>
      <c r="D113" s="67" t="s">
        <v>22</v>
      </c>
      <c r="E113" s="68">
        <v>156</v>
      </c>
      <c r="F113" s="72"/>
      <c r="G113" s="72">
        <f>F113*E113</f>
        <v>0</v>
      </c>
    </row>
    <row r="114" spans="1:7" ht="95.25" customHeight="1" x14ac:dyDescent="0.2">
      <c r="A114" s="60"/>
      <c r="B114" s="111"/>
      <c r="C114" s="18" t="s">
        <v>117</v>
      </c>
      <c r="D114" s="67"/>
      <c r="E114" s="68"/>
      <c r="F114" s="69"/>
      <c r="G114" s="69"/>
    </row>
    <row r="115" spans="1:7" s="3" customFormat="1" ht="12.75" x14ac:dyDescent="0.2">
      <c r="A115" s="62"/>
      <c r="B115" s="112"/>
      <c r="C115" s="18" t="s">
        <v>21</v>
      </c>
      <c r="D115" s="67"/>
      <c r="E115" s="68"/>
      <c r="F115" s="69"/>
      <c r="G115" s="69"/>
    </row>
    <row r="116" spans="1:7" ht="38.25" x14ac:dyDescent="0.2">
      <c r="A116" s="21"/>
      <c r="B116" s="111" t="s">
        <v>39</v>
      </c>
      <c r="C116" s="19" t="s">
        <v>80</v>
      </c>
      <c r="D116" s="67" t="s">
        <v>22</v>
      </c>
      <c r="E116" s="68">
        <v>20</v>
      </c>
      <c r="F116" s="72"/>
      <c r="G116" s="72">
        <f>F116*E116</f>
        <v>0</v>
      </c>
    </row>
    <row r="117" spans="1:7" ht="99" customHeight="1" x14ac:dyDescent="0.2">
      <c r="A117" s="60"/>
      <c r="B117" s="111"/>
      <c r="C117" s="18" t="s">
        <v>117</v>
      </c>
      <c r="D117" s="67"/>
      <c r="E117" s="68"/>
      <c r="F117" s="69"/>
      <c r="G117" s="69"/>
    </row>
    <row r="118" spans="1:7" ht="12.75" x14ac:dyDescent="0.2">
      <c r="A118" s="60"/>
      <c r="B118" s="111"/>
      <c r="C118" s="18"/>
      <c r="D118" s="67"/>
      <c r="E118" s="68"/>
      <c r="F118" s="69"/>
      <c r="G118" s="69"/>
    </row>
    <row r="119" spans="1:7" ht="25.5" x14ac:dyDescent="0.2">
      <c r="A119" s="21"/>
      <c r="B119" s="111" t="s">
        <v>40</v>
      </c>
      <c r="C119" s="19" t="s">
        <v>81</v>
      </c>
      <c r="D119" s="67" t="s">
        <v>22</v>
      </c>
      <c r="E119" s="68">
        <v>157</v>
      </c>
      <c r="F119" s="72"/>
      <c r="G119" s="72">
        <f>F119*E119</f>
        <v>0</v>
      </c>
    </row>
    <row r="120" spans="1:7" ht="100.5" customHeight="1" x14ac:dyDescent="0.2">
      <c r="A120" s="60"/>
      <c r="B120" s="111"/>
      <c r="C120" s="18" t="s">
        <v>117</v>
      </c>
      <c r="D120" s="67"/>
      <c r="E120" s="68"/>
      <c r="F120" s="69"/>
      <c r="G120" s="69"/>
    </row>
    <row r="121" spans="1:7" ht="63.75" x14ac:dyDescent="0.2">
      <c r="A121" s="60"/>
      <c r="B121" s="111"/>
      <c r="C121" s="39" t="s">
        <v>132</v>
      </c>
      <c r="D121" s="67"/>
      <c r="E121" s="68"/>
      <c r="F121" s="69"/>
      <c r="G121" s="69"/>
    </row>
    <row r="122" spans="1:7" s="3" customFormat="1" ht="12.75" x14ac:dyDescent="0.2">
      <c r="A122" s="14"/>
      <c r="B122" s="111"/>
      <c r="C122" s="18"/>
      <c r="D122" s="67"/>
      <c r="E122" s="68"/>
      <c r="F122" s="69"/>
      <c r="G122" s="69"/>
    </row>
    <row r="123" spans="1:7" s="3" customFormat="1" ht="12.75" x14ac:dyDescent="0.2">
      <c r="A123" s="14"/>
      <c r="B123" s="111" t="s">
        <v>43</v>
      </c>
      <c r="C123" s="19" t="s">
        <v>86</v>
      </c>
      <c r="D123" s="67" t="s">
        <v>22</v>
      </c>
      <c r="E123" s="90">
        <v>7</v>
      </c>
      <c r="F123" s="72"/>
      <c r="G123" s="72">
        <f>F123*E123</f>
        <v>0</v>
      </c>
    </row>
    <row r="124" spans="1:7" s="3" customFormat="1" ht="25.5" x14ac:dyDescent="0.2">
      <c r="A124" s="14"/>
      <c r="B124" s="111"/>
      <c r="C124" s="207" t="s">
        <v>186</v>
      </c>
      <c r="D124" s="67"/>
      <c r="E124" s="77"/>
      <c r="F124" s="69"/>
      <c r="G124" s="69"/>
    </row>
    <row r="125" spans="1:7" s="3" customFormat="1" ht="12.75" x14ac:dyDescent="0.2">
      <c r="A125" s="14"/>
      <c r="B125" s="111"/>
      <c r="C125" s="18" t="s">
        <v>129</v>
      </c>
      <c r="D125" s="67"/>
      <c r="E125" s="68"/>
      <c r="F125" s="69"/>
      <c r="G125" s="69"/>
    </row>
    <row r="126" spans="1:7" s="3" customFormat="1" ht="12.75" x14ac:dyDescent="0.2">
      <c r="A126" s="14"/>
      <c r="B126" s="111"/>
      <c r="C126" s="18"/>
      <c r="D126" s="67"/>
      <c r="E126" s="68"/>
      <c r="F126" s="69"/>
      <c r="G126" s="69"/>
    </row>
    <row r="127" spans="1:7" ht="47.25" customHeight="1" x14ac:dyDescent="0.2">
      <c r="A127" s="21"/>
      <c r="B127" s="113" t="s">
        <v>79</v>
      </c>
      <c r="C127" s="19" t="s">
        <v>88</v>
      </c>
      <c r="D127" s="67" t="s">
        <v>22</v>
      </c>
      <c r="E127" s="68">
        <v>56</v>
      </c>
      <c r="F127" s="72"/>
      <c r="G127" s="72">
        <f>F127*E127</f>
        <v>0</v>
      </c>
    </row>
    <row r="128" spans="1:7" ht="96.75" customHeight="1" x14ac:dyDescent="0.2">
      <c r="A128" s="21"/>
      <c r="B128" s="113"/>
      <c r="C128" s="18" t="s">
        <v>107</v>
      </c>
      <c r="D128" s="67"/>
      <c r="E128" s="68"/>
      <c r="F128" s="69"/>
      <c r="G128" s="69"/>
    </row>
    <row r="129" spans="1:7" s="3" customFormat="1" ht="69" customHeight="1" x14ac:dyDescent="0.2">
      <c r="A129" s="63"/>
      <c r="B129" s="89"/>
      <c r="C129" s="39" t="s">
        <v>261</v>
      </c>
      <c r="D129" s="67"/>
      <c r="E129" s="68"/>
      <c r="F129" s="69"/>
      <c r="G129" s="69"/>
    </row>
    <row r="130" spans="1:7" s="3" customFormat="1" ht="12.75" x14ac:dyDescent="0.2">
      <c r="A130" s="63"/>
      <c r="B130" s="89"/>
      <c r="C130" s="28"/>
      <c r="D130" s="67"/>
      <c r="E130" s="68"/>
      <c r="F130" s="69"/>
      <c r="G130" s="69"/>
    </row>
    <row r="131" spans="1:7" s="3" customFormat="1" ht="12.75" x14ac:dyDescent="0.2">
      <c r="A131" s="14"/>
      <c r="B131" s="111" t="s">
        <v>87</v>
      </c>
      <c r="C131" s="19" t="s">
        <v>89</v>
      </c>
      <c r="D131" s="67" t="s">
        <v>22</v>
      </c>
      <c r="E131" s="68">
        <v>1</v>
      </c>
      <c r="F131" s="72"/>
      <c r="G131" s="72">
        <f>F131*E131</f>
        <v>0</v>
      </c>
    </row>
    <row r="132" spans="1:7" s="3" customFormat="1" ht="42" customHeight="1" x14ac:dyDescent="0.2">
      <c r="A132" s="14"/>
      <c r="B132" s="111"/>
      <c r="C132" s="207" t="s">
        <v>187</v>
      </c>
      <c r="D132" s="67"/>
      <c r="E132" s="68"/>
      <c r="F132" s="69"/>
      <c r="G132" s="69"/>
    </row>
    <row r="133" spans="1:7" s="3" customFormat="1" ht="12.75" x14ac:dyDescent="0.2">
      <c r="A133" s="14"/>
      <c r="B133" s="111"/>
      <c r="C133" s="18" t="s">
        <v>90</v>
      </c>
      <c r="D133" s="67"/>
      <c r="E133" s="68"/>
      <c r="F133" s="69"/>
      <c r="G133" s="69"/>
    </row>
    <row r="134" spans="1:7" s="138" customFormat="1" ht="18" customHeight="1" x14ac:dyDescent="0.2">
      <c r="A134" s="63"/>
      <c r="B134" s="114"/>
      <c r="C134" s="135" t="s">
        <v>198</v>
      </c>
      <c r="D134" s="136" t="s">
        <v>11</v>
      </c>
      <c r="E134" s="137">
        <v>1</v>
      </c>
      <c r="F134" s="78"/>
      <c r="G134" s="78">
        <f>SUM(G113:G131)</f>
        <v>0</v>
      </c>
    </row>
    <row r="135" spans="1:7" s="3" customFormat="1" ht="12.75" x14ac:dyDescent="0.2">
      <c r="A135" s="14"/>
      <c r="B135" s="114"/>
      <c r="C135" s="20"/>
      <c r="D135" s="67"/>
      <c r="E135" s="68"/>
      <c r="F135" s="69"/>
      <c r="G135" s="69"/>
    </row>
    <row r="136" spans="1:7" s="99" customFormat="1" ht="16.5" x14ac:dyDescent="0.2">
      <c r="A136" s="92" t="s">
        <v>23</v>
      </c>
      <c r="B136" s="115" t="s">
        <v>23</v>
      </c>
      <c r="C136" s="94" t="s">
        <v>29</v>
      </c>
      <c r="D136" s="95"/>
      <c r="E136" s="100"/>
      <c r="F136" s="101"/>
      <c r="G136" s="101"/>
    </row>
    <row r="137" spans="1:7" s="3" customFormat="1" ht="12.75" x14ac:dyDescent="0.2">
      <c r="A137" s="14"/>
      <c r="B137" s="116" t="s">
        <v>44</v>
      </c>
      <c r="C137" s="26" t="s">
        <v>36</v>
      </c>
      <c r="D137" s="67" t="s">
        <v>22</v>
      </c>
      <c r="E137" s="81">
        <v>4</v>
      </c>
      <c r="F137" s="72"/>
      <c r="G137" s="72">
        <f>F137*E137</f>
        <v>0</v>
      </c>
    </row>
    <row r="138" spans="1:7" s="3" customFormat="1" ht="71.25" customHeight="1" x14ac:dyDescent="0.2">
      <c r="A138" s="14"/>
      <c r="B138" s="117"/>
      <c r="C138" s="26" t="s">
        <v>46</v>
      </c>
      <c r="D138" s="64"/>
      <c r="E138" s="79"/>
      <c r="F138" s="80"/>
      <c r="G138" s="80"/>
    </row>
    <row r="139" spans="1:7" s="3" customFormat="1" ht="12.75" x14ac:dyDescent="0.2">
      <c r="A139" s="22"/>
      <c r="B139" s="116"/>
      <c r="C139" s="16"/>
      <c r="D139" s="67"/>
      <c r="E139" s="81"/>
      <c r="F139" s="80"/>
      <c r="G139" s="80"/>
    </row>
    <row r="140" spans="1:7" s="3" customFormat="1" ht="12.75" x14ac:dyDescent="0.2">
      <c r="A140" s="22"/>
      <c r="B140" s="116" t="s">
        <v>92</v>
      </c>
      <c r="C140" s="16" t="s">
        <v>91</v>
      </c>
      <c r="D140" s="67"/>
      <c r="E140" s="81"/>
      <c r="F140" s="80"/>
      <c r="G140" s="80"/>
    </row>
    <row r="141" spans="1:7" s="6" customFormat="1" x14ac:dyDescent="0.2">
      <c r="A141" s="22"/>
      <c r="B141" s="118"/>
      <c r="C141" s="17" t="s">
        <v>25</v>
      </c>
      <c r="D141" s="67" t="s">
        <v>9</v>
      </c>
      <c r="E141" s="81">
        <v>1</v>
      </c>
      <c r="F141" s="72"/>
      <c r="G141" s="72">
        <f>F141*E141</f>
        <v>0</v>
      </c>
    </row>
    <row r="142" spans="1:7" ht="12.75" x14ac:dyDescent="0.2">
      <c r="A142" s="22"/>
      <c r="B142" s="119"/>
      <c r="C142" s="17" t="s">
        <v>26</v>
      </c>
      <c r="D142" s="67" t="s">
        <v>22</v>
      </c>
      <c r="E142" s="81"/>
      <c r="F142" s="80"/>
      <c r="G142" s="80"/>
    </row>
    <row r="143" spans="1:7" ht="12.75" x14ac:dyDescent="0.2">
      <c r="A143" s="22"/>
      <c r="B143" s="119"/>
      <c r="C143" s="17" t="s">
        <v>27</v>
      </c>
      <c r="D143" s="67" t="s">
        <v>22</v>
      </c>
      <c r="E143" s="81"/>
      <c r="F143" s="80"/>
      <c r="G143" s="80"/>
    </row>
    <row r="144" spans="1:7" ht="12.75" x14ac:dyDescent="0.2">
      <c r="A144" s="22"/>
      <c r="B144" s="119"/>
      <c r="C144" s="17" t="s">
        <v>30</v>
      </c>
      <c r="D144" s="67" t="s">
        <v>9</v>
      </c>
      <c r="E144" s="81"/>
      <c r="F144" s="80"/>
      <c r="G144" s="80"/>
    </row>
    <row r="145" spans="1:7" s="143" customFormat="1" ht="15" customHeight="1" x14ac:dyDescent="0.2">
      <c r="A145" s="139"/>
      <c r="B145" s="119"/>
      <c r="C145" s="140" t="s">
        <v>199</v>
      </c>
      <c r="D145" s="133" t="s">
        <v>11</v>
      </c>
      <c r="E145" s="141">
        <v>1</v>
      </c>
      <c r="F145" s="142"/>
      <c r="G145" s="142">
        <f>SUM(G137:G141)</f>
        <v>0</v>
      </c>
    </row>
    <row r="146" spans="1:7" ht="12.75" x14ac:dyDescent="0.2">
      <c r="A146" s="22"/>
      <c r="B146" s="119"/>
      <c r="C146" s="16"/>
      <c r="D146" s="67"/>
      <c r="E146" s="81"/>
      <c r="F146" s="80"/>
      <c r="G146" s="80"/>
    </row>
    <row r="147" spans="1:7" s="25" customFormat="1" ht="12.75" x14ac:dyDescent="0.2">
      <c r="A147" s="24"/>
      <c r="B147" s="120"/>
      <c r="C147" s="47"/>
      <c r="D147" s="67"/>
      <c r="E147" s="81"/>
      <c r="F147" s="82"/>
      <c r="G147" s="69"/>
    </row>
    <row r="148" spans="1:7" s="25" customFormat="1" ht="12.75" x14ac:dyDescent="0.2">
      <c r="A148" s="23"/>
      <c r="B148" s="89"/>
      <c r="C148" s="31"/>
      <c r="D148" s="67"/>
      <c r="E148" s="68"/>
      <c r="F148" s="69"/>
      <c r="G148" s="69"/>
    </row>
    <row r="149" spans="1:7" s="106" customFormat="1" ht="16.5" x14ac:dyDescent="0.2">
      <c r="A149" s="8" t="s">
        <v>106</v>
      </c>
      <c r="B149" s="93" t="s">
        <v>24</v>
      </c>
      <c r="C149" s="108" t="s">
        <v>104</v>
      </c>
      <c r="D149" s="102"/>
      <c r="E149" s="103"/>
      <c r="F149" s="104"/>
      <c r="G149" s="104"/>
    </row>
    <row r="150" spans="1:7" s="25" customFormat="1" ht="12.75" x14ac:dyDescent="0.2">
      <c r="A150" s="32" t="s">
        <v>0</v>
      </c>
      <c r="B150" s="89" t="s">
        <v>128</v>
      </c>
      <c r="C150" s="33" t="s">
        <v>56</v>
      </c>
      <c r="D150" s="67"/>
      <c r="E150" s="68"/>
      <c r="F150" s="69"/>
      <c r="G150" s="69"/>
    </row>
    <row r="151" spans="1:7" s="25" customFormat="1" ht="33" customHeight="1" x14ac:dyDescent="0.2">
      <c r="A151" s="32"/>
      <c r="B151" s="89"/>
      <c r="C151" s="34" t="s">
        <v>134</v>
      </c>
      <c r="D151" s="83" t="s">
        <v>22</v>
      </c>
      <c r="E151" s="84">
        <v>1</v>
      </c>
      <c r="F151" s="85"/>
      <c r="G151" s="72">
        <f>F151*E151</f>
        <v>0</v>
      </c>
    </row>
    <row r="152" spans="1:7" s="25" customFormat="1" ht="57" customHeight="1" x14ac:dyDescent="0.2">
      <c r="A152" s="32"/>
      <c r="B152" s="89"/>
      <c r="C152" s="34" t="s">
        <v>48</v>
      </c>
      <c r="D152" s="83" t="s">
        <v>22</v>
      </c>
      <c r="E152" s="84">
        <v>4</v>
      </c>
      <c r="F152" s="85"/>
      <c r="G152" s="72">
        <f t="shared" ref="G152:G154" si="0">F152*E152</f>
        <v>0</v>
      </c>
    </row>
    <row r="153" spans="1:7" s="25" customFormat="1" ht="126" customHeight="1" x14ac:dyDescent="0.2">
      <c r="A153" s="32"/>
      <c r="B153" s="89"/>
      <c r="C153" s="37" t="s">
        <v>70</v>
      </c>
      <c r="D153" s="67" t="s">
        <v>22</v>
      </c>
      <c r="E153" s="68">
        <v>4</v>
      </c>
      <c r="F153" s="69"/>
      <c r="G153" s="72">
        <f t="shared" si="0"/>
        <v>0</v>
      </c>
    </row>
    <row r="154" spans="1:7" s="25" customFormat="1" ht="12.75" x14ac:dyDescent="0.2">
      <c r="A154" s="32"/>
      <c r="B154" s="89"/>
      <c r="C154" s="37" t="s">
        <v>135</v>
      </c>
      <c r="D154" s="67" t="s">
        <v>22</v>
      </c>
      <c r="E154" s="68">
        <v>4</v>
      </c>
      <c r="F154" s="69"/>
      <c r="G154" s="72">
        <f t="shared" si="0"/>
        <v>0</v>
      </c>
    </row>
    <row r="155" spans="1:7" s="25" customFormat="1" ht="12.75" x14ac:dyDescent="0.2">
      <c r="A155" s="32"/>
      <c r="B155" s="89"/>
      <c r="C155" s="37"/>
      <c r="D155" s="67"/>
      <c r="E155" s="68"/>
      <c r="F155" s="69"/>
      <c r="G155" s="85"/>
    </row>
    <row r="156" spans="1:7" s="25" customFormat="1" ht="12.75" x14ac:dyDescent="0.2">
      <c r="A156" s="32"/>
      <c r="B156" s="89" t="s">
        <v>221</v>
      </c>
      <c r="C156" s="44" t="s">
        <v>130</v>
      </c>
      <c r="D156" s="67"/>
      <c r="E156" s="68"/>
      <c r="F156" s="69"/>
      <c r="G156" s="85"/>
    </row>
    <row r="157" spans="1:7" s="25" customFormat="1" ht="52.5" customHeight="1" x14ac:dyDescent="0.2">
      <c r="A157" s="32"/>
      <c r="B157" s="89"/>
      <c r="C157" s="45" t="s">
        <v>131</v>
      </c>
      <c r="D157" s="67" t="s">
        <v>22</v>
      </c>
      <c r="E157" s="68">
        <v>30</v>
      </c>
      <c r="F157" s="69"/>
      <c r="G157" s="72">
        <f t="shared" ref="G157" si="1">F157*E157</f>
        <v>0</v>
      </c>
    </row>
    <row r="158" spans="1:7" s="25" customFormat="1" ht="12.75" x14ac:dyDescent="0.2">
      <c r="A158" s="32"/>
      <c r="B158" s="89"/>
      <c r="C158" s="37"/>
      <c r="D158" s="67"/>
      <c r="E158" s="68"/>
      <c r="F158" s="69"/>
      <c r="G158" s="69"/>
    </row>
    <row r="159" spans="1:7" s="25" customFormat="1" ht="12.75" x14ac:dyDescent="0.2">
      <c r="A159" s="23"/>
      <c r="B159" s="89"/>
      <c r="C159" s="31"/>
      <c r="D159" s="67"/>
      <c r="E159" s="68"/>
      <c r="F159" s="69"/>
      <c r="G159" s="69"/>
    </row>
    <row r="160" spans="1:7" s="25" customFormat="1" ht="12.75" x14ac:dyDescent="0.2">
      <c r="A160" s="32"/>
      <c r="B160" s="89" t="s">
        <v>222</v>
      </c>
      <c r="C160" s="33" t="s">
        <v>66</v>
      </c>
      <c r="D160" s="67"/>
      <c r="E160" s="68"/>
      <c r="F160" s="69"/>
      <c r="G160" s="69"/>
    </row>
    <row r="161" spans="1:7" s="25" customFormat="1" ht="114.75" x14ac:dyDescent="0.2">
      <c r="A161" s="32"/>
      <c r="B161" s="111"/>
      <c r="C161" s="34" t="s">
        <v>58</v>
      </c>
      <c r="D161" s="67" t="s">
        <v>22</v>
      </c>
      <c r="E161" s="68">
        <v>1</v>
      </c>
      <c r="F161" s="69"/>
      <c r="G161" s="72">
        <f t="shared" ref="G161:G169" si="2">F161*E161</f>
        <v>0</v>
      </c>
    </row>
    <row r="162" spans="1:7" s="25" customFormat="1" ht="107.25" customHeight="1" x14ac:dyDescent="0.2">
      <c r="A162" s="32"/>
      <c r="B162" s="111"/>
      <c r="C162" s="29" t="s">
        <v>204</v>
      </c>
      <c r="D162" s="67" t="s">
        <v>22</v>
      </c>
      <c r="E162" s="68">
        <v>1</v>
      </c>
      <c r="F162" s="69"/>
      <c r="G162" s="72">
        <f t="shared" si="2"/>
        <v>0</v>
      </c>
    </row>
    <row r="163" spans="1:7" s="25" customFormat="1" ht="12.75" x14ac:dyDescent="0.2">
      <c r="A163" s="32"/>
      <c r="B163" s="111"/>
      <c r="C163" s="35" t="s">
        <v>59</v>
      </c>
      <c r="D163" s="67" t="s">
        <v>22</v>
      </c>
      <c r="E163" s="68">
        <v>1</v>
      </c>
      <c r="F163" s="69"/>
      <c r="G163" s="72">
        <f t="shared" si="2"/>
        <v>0</v>
      </c>
    </row>
    <row r="164" spans="1:7" s="25" customFormat="1" ht="12.75" x14ac:dyDescent="0.2">
      <c r="A164" s="32"/>
      <c r="B164" s="111"/>
      <c r="C164" s="35" t="s">
        <v>60</v>
      </c>
      <c r="D164" s="67" t="s">
        <v>22</v>
      </c>
      <c r="E164" s="68">
        <v>1</v>
      </c>
      <c r="F164" s="69"/>
      <c r="G164" s="72">
        <f t="shared" si="2"/>
        <v>0</v>
      </c>
    </row>
    <row r="165" spans="1:7" s="25" customFormat="1" ht="25.5" x14ac:dyDescent="0.2">
      <c r="A165" s="32"/>
      <c r="B165" s="111"/>
      <c r="C165" s="34" t="s">
        <v>145</v>
      </c>
      <c r="D165" s="67" t="s">
        <v>22</v>
      </c>
      <c r="E165" s="68">
        <v>1</v>
      </c>
      <c r="F165" s="69"/>
      <c r="G165" s="72">
        <f t="shared" si="2"/>
        <v>0</v>
      </c>
    </row>
    <row r="166" spans="1:7" s="25" customFormat="1" ht="12.75" x14ac:dyDescent="0.2">
      <c r="A166" s="32"/>
      <c r="B166" s="111"/>
      <c r="C166" s="29" t="s">
        <v>61</v>
      </c>
      <c r="D166" s="67" t="s">
        <v>22</v>
      </c>
      <c r="E166" s="68">
        <v>1</v>
      </c>
      <c r="F166" s="69"/>
      <c r="G166" s="72">
        <f t="shared" si="2"/>
        <v>0</v>
      </c>
    </row>
    <row r="167" spans="1:7" s="25" customFormat="1" ht="12.75" x14ac:dyDescent="0.2">
      <c r="A167" s="32"/>
      <c r="B167" s="111"/>
      <c r="C167" s="35" t="s">
        <v>54</v>
      </c>
      <c r="D167" s="67" t="s">
        <v>22</v>
      </c>
      <c r="E167" s="68">
        <v>1</v>
      </c>
      <c r="F167" s="69"/>
      <c r="G167" s="72">
        <f t="shared" si="2"/>
        <v>0</v>
      </c>
    </row>
    <row r="168" spans="1:7" s="25" customFormat="1" ht="12.75" x14ac:dyDescent="0.2">
      <c r="A168" s="32"/>
      <c r="B168" s="111"/>
      <c r="C168" s="35" t="s">
        <v>55</v>
      </c>
      <c r="D168" s="67" t="s">
        <v>9</v>
      </c>
      <c r="E168" s="68">
        <v>1</v>
      </c>
      <c r="F168" s="69"/>
      <c r="G168" s="72">
        <f t="shared" si="2"/>
        <v>0</v>
      </c>
    </row>
    <row r="169" spans="1:7" s="25" customFormat="1" ht="12.75" x14ac:dyDescent="0.2">
      <c r="A169" s="32"/>
      <c r="B169" s="111"/>
      <c r="C169" s="35" t="s">
        <v>210</v>
      </c>
      <c r="D169" s="67" t="s">
        <v>22</v>
      </c>
      <c r="E169" s="68">
        <v>1</v>
      </c>
      <c r="F169" s="69"/>
      <c r="G169" s="72">
        <f t="shared" si="2"/>
        <v>0</v>
      </c>
    </row>
    <row r="170" spans="1:7" s="25" customFormat="1" ht="12.75" x14ac:dyDescent="0.2">
      <c r="A170" s="32"/>
      <c r="B170" s="89"/>
      <c r="C170" s="35"/>
      <c r="D170" s="67"/>
      <c r="E170" s="68"/>
      <c r="F170" s="69"/>
      <c r="G170" s="69"/>
    </row>
    <row r="171" spans="1:7" s="25" customFormat="1" ht="12.75" x14ac:dyDescent="0.2">
      <c r="A171" s="32"/>
      <c r="B171" s="89" t="s">
        <v>223</v>
      </c>
      <c r="C171" s="36" t="s">
        <v>67</v>
      </c>
      <c r="D171" s="67"/>
      <c r="E171" s="68"/>
      <c r="F171" s="69"/>
      <c r="G171" s="69"/>
    </row>
    <row r="172" spans="1:7" s="25" customFormat="1" ht="12.75" x14ac:dyDescent="0.2">
      <c r="A172" s="32"/>
      <c r="B172" s="111"/>
      <c r="C172" s="29" t="s">
        <v>136</v>
      </c>
      <c r="D172" s="83" t="s">
        <v>22</v>
      </c>
      <c r="E172" s="84">
        <v>1</v>
      </c>
      <c r="F172" s="69"/>
      <c r="G172" s="72">
        <f t="shared" ref="G172" si="3">F172*E172</f>
        <v>0</v>
      </c>
    </row>
    <row r="173" spans="1:7" s="25" customFormat="1" ht="12.75" x14ac:dyDescent="0.2">
      <c r="A173" s="32"/>
      <c r="B173" s="111"/>
      <c r="C173" s="29"/>
      <c r="D173" s="83"/>
      <c r="E173" s="84"/>
      <c r="F173" s="69"/>
      <c r="G173" s="85"/>
    </row>
    <row r="174" spans="1:7" s="25" customFormat="1" ht="12.75" x14ac:dyDescent="0.2">
      <c r="A174" s="32"/>
      <c r="B174" s="89"/>
      <c r="C174" s="29"/>
      <c r="D174" s="83"/>
      <c r="E174" s="84"/>
      <c r="F174" s="69"/>
      <c r="G174" s="85"/>
    </row>
    <row r="175" spans="1:7" s="25" customFormat="1" ht="12.75" x14ac:dyDescent="0.2">
      <c r="A175" s="32"/>
      <c r="B175" s="89" t="s">
        <v>224</v>
      </c>
      <c r="C175" s="36" t="s">
        <v>51</v>
      </c>
      <c r="D175" s="67"/>
      <c r="E175" s="68"/>
      <c r="F175" s="69"/>
      <c r="G175" s="85"/>
    </row>
    <row r="176" spans="1:7" s="25" customFormat="1" ht="95.25" customHeight="1" x14ac:dyDescent="0.2">
      <c r="A176" s="32"/>
      <c r="B176" s="111"/>
      <c r="C176" s="29" t="s">
        <v>206</v>
      </c>
      <c r="D176" s="67" t="s">
        <v>22</v>
      </c>
      <c r="E176" s="68">
        <v>2</v>
      </c>
      <c r="F176" s="69"/>
      <c r="G176" s="72">
        <f t="shared" ref="G176:G180" si="4">F176*E176</f>
        <v>0</v>
      </c>
    </row>
    <row r="177" spans="1:7" s="25" customFormat="1" ht="15.75" customHeight="1" x14ac:dyDescent="0.2">
      <c r="A177" s="32"/>
      <c r="B177" s="111"/>
      <c r="C177" s="35" t="s">
        <v>62</v>
      </c>
      <c r="D177" s="67" t="s">
        <v>22</v>
      </c>
      <c r="E177" s="68">
        <v>10</v>
      </c>
      <c r="F177" s="69"/>
      <c r="G177" s="72">
        <f t="shared" si="4"/>
        <v>0</v>
      </c>
    </row>
    <row r="178" spans="1:7" s="25" customFormat="1" ht="12.75" x14ac:dyDescent="0.2">
      <c r="A178" s="32"/>
      <c r="B178" s="111"/>
      <c r="C178" s="35" t="s">
        <v>63</v>
      </c>
      <c r="D178" s="67" t="s">
        <v>22</v>
      </c>
      <c r="E178" s="68">
        <v>8</v>
      </c>
      <c r="F178" s="69"/>
      <c r="G178" s="72">
        <f t="shared" si="4"/>
        <v>0</v>
      </c>
    </row>
    <row r="179" spans="1:7" s="25" customFormat="1" ht="12.75" x14ac:dyDescent="0.2">
      <c r="A179" s="32"/>
      <c r="B179" s="111"/>
      <c r="C179" s="35" t="s">
        <v>64</v>
      </c>
      <c r="D179" s="67" t="s">
        <v>22</v>
      </c>
      <c r="E179" s="68">
        <v>2</v>
      </c>
      <c r="F179" s="69"/>
      <c r="G179" s="72">
        <f t="shared" si="4"/>
        <v>0</v>
      </c>
    </row>
    <row r="180" spans="1:7" s="25" customFormat="1" ht="59.25" customHeight="1" x14ac:dyDescent="0.2">
      <c r="A180" s="32"/>
      <c r="B180" s="111"/>
      <c r="C180" s="34" t="s">
        <v>49</v>
      </c>
      <c r="D180" s="67" t="s">
        <v>22</v>
      </c>
      <c r="E180" s="68">
        <v>2</v>
      </c>
      <c r="F180" s="69"/>
      <c r="G180" s="72">
        <f t="shared" si="4"/>
        <v>0</v>
      </c>
    </row>
    <row r="181" spans="1:7" s="25" customFormat="1" ht="12.75" x14ac:dyDescent="0.2">
      <c r="A181" s="32"/>
      <c r="B181" s="111"/>
      <c r="C181" s="53"/>
      <c r="D181" s="67"/>
      <c r="E181" s="68"/>
      <c r="F181" s="69"/>
      <c r="G181" s="85"/>
    </row>
    <row r="182" spans="1:7" s="25" customFormat="1" ht="12.75" x14ac:dyDescent="0.2">
      <c r="A182" s="32"/>
      <c r="B182" s="89"/>
      <c r="C182" s="35"/>
      <c r="D182" s="67"/>
      <c r="E182" s="68"/>
      <c r="F182" s="69"/>
      <c r="G182" s="85"/>
    </row>
    <row r="183" spans="1:7" s="25" customFormat="1" ht="12.75" x14ac:dyDescent="0.2">
      <c r="A183" s="32"/>
      <c r="B183" s="89" t="s">
        <v>225</v>
      </c>
      <c r="C183" s="36" t="s">
        <v>52</v>
      </c>
      <c r="D183" s="67"/>
      <c r="E183" s="68"/>
      <c r="F183" s="69"/>
      <c r="G183" s="85"/>
    </row>
    <row r="184" spans="1:7" s="25" customFormat="1" ht="93" customHeight="1" x14ac:dyDescent="0.2">
      <c r="A184" s="32"/>
      <c r="B184" s="111"/>
      <c r="C184" s="29" t="s">
        <v>207</v>
      </c>
      <c r="D184" s="67" t="s">
        <v>22</v>
      </c>
      <c r="E184" s="68">
        <v>1</v>
      </c>
      <c r="F184" s="69"/>
      <c r="G184" s="72">
        <f t="shared" ref="G184:G187" si="5">F184*E184</f>
        <v>0</v>
      </c>
    </row>
    <row r="185" spans="1:7" s="25" customFormat="1" ht="12.75" x14ac:dyDescent="0.2">
      <c r="A185" s="32"/>
      <c r="B185" s="111"/>
      <c r="C185" s="35" t="s">
        <v>57</v>
      </c>
      <c r="D185" s="67" t="s">
        <v>22</v>
      </c>
      <c r="E185" s="68">
        <v>4</v>
      </c>
      <c r="F185" s="69"/>
      <c r="G185" s="72">
        <f t="shared" si="5"/>
        <v>0</v>
      </c>
    </row>
    <row r="186" spans="1:7" s="25" customFormat="1" ht="12.75" x14ac:dyDescent="0.2">
      <c r="A186" s="32"/>
      <c r="B186" s="111"/>
      <c r="C186" s="29" t="s">
        <v>61</v>
      </c>
      <c r="D186" s="67" t="s">
        <v>22</v>
      </c>
      <c r="E186" s="68">
        <v>1</v>
      </c>
      <c r="F186" s="69"/>
      <c r="G186" s="72">
        <f t="shared" si="5"/>
        <v>0</v>
      </c>
    </row>
    <row r="187" spans="1:7" s="25" customFormat="1" ht="12.75" x14ac:dyDescent="0.2">
      <c r="A187" s="32"/>
      <c r="B187" s="111"/>
      <c r="C187" s="35" t="s">
        <v>64</v>
      </c>
      <c r="D187" s="67" t="s">
        <v>22</v>
      </c>
      <c r="E187" s="68">
        <v>1</v>
      </c>
      <c r="F187" s="69"/>
      <c r="G187" s="72">
        <f t="shared" si="5"/>
        <v>0</v>
      </c>
    </row>
    <row r="188" spans="1:7" s="25" customFormat="1" ht="12.75" x14ac:dyDescent="0.2">
      <c r="A188" s="32"/>
      <c r="B188" s="111"/>
      <c r="C188" s="35"/>
      <c r="D188" s="67"/>
      <c r="E188" s="68"/>
      <c r="F188" s="69"/>
      <c r="G188" s="85"/>
    </row>
    <row r="189" spans="1:7" s="25" customFormat="1" ht="12.75" x14ac:dyDescent="0.2">
      <c r="A189" s="32"/>
      <c r="B189" s="111"/>
      <c r="C189" s="53"/>
      <c r="D189" s="67"/>
      <c r="E189" s="68"/>
      <c r="F189" s="69"/>
      <c r="G189" s="85"/>
    </row>
    <row r="190" spans="1:7" s="25" customFormat="1" ht="12.75" x14ac:dyDescent="0.2">
      <c r="A190" s="32"/>
      <c r="B190" s="89" t="s">
        <v>226</v>
      </c>
      <c r="C190" s="43" t="s">
        <v>137</v>
      </c>
      <c r="D190" s="67"/>
      <c r="E190" s="68"/>
      <c r="F190" s="69"/>
      <c r="G190" s="85"/>
    </row>
    <row r="191" spans="1:7" s="25" customFormat="1" ht="12.75" x14ac:dyDescent="0.2">
      <c r="A191" s="32"/>
      <c r="B191" s="111"/>
      <c r="C191" s="34" t="s">
        <v>64</v>
      </c>
      <c r="D191" s="67" t="s">
        <v>22</v>
      </c>
      <c r="E191" s="68">
        <v>2</v>
      </c>
      <c r="F191" s="69"/>
      <c r="G191" s="72">
        <f t="shared" ref="G191" si="6">F191*E191</f>
        <v>0</v>
      </c>
    </row>
    <row r="192" spans="1:7" s="25" customFormat="1" ht="12.75" x14ac:dyDescent="0.2">
      <c r="A192" s="32"/>
      <c r="B192" s="111"/>
      <c r="C192" s="34"/>
      <c r="D192" s="67"/>
      <c r="E192" s="68"/>
      <c r="F192" s="69"/>
      <c r="G192" s="85"/>
    </row>
    <row r="193" spans="1:7" s="25" customFormat="1" ht="12.75" x14ac:dyDescent="0.2">
      <c r="A193" s="32"/>
      <c r="B193" s="89"/>
      <c r="C193" s="35"/>
      <c r="D193" s="67"/>
      <c r="E193" s="68"/>
      <c r="F193" s="69"/>
      <c r="G193" s="85"/>
    </row>
    <row r="194" spans="1:7" s="25" customFormat="1" ht="12.75" x14ac:dyDescent="0.2">
      <c r="A194" s="32"/>
      <c r="B194" s="89" t="s">
        <v>227</v>
      </c>
      <c r="C194" s="36" t="s">
        <v>53</v>
      </c>
      <c r="D194" s="67"/>
      <c r="E194" s="68"/>
      <c r="F194" s="69"/>
      <c r="G194" s="85"/>
    </row>
    <row r="195" spans="1:7" s="25" customFormat="1" ht="95.25" customHeight="1" x14ac:dyDescent="0.2">
      <c r="A195" s="32"/>
      <c r="B195" s="89"/>
      <c r="C195" s="29" t="s">
        <v>205</v>
      </c>
      <c r="D195" s="67" t="s">
        <v>22</v>
      </c>
      <c r="E195" s="68">
        <v>2</v>
      </c>
      <c r="F195" s="69"/>
      <c r="G195" s="72">
        <f t="shared" ref="G195:G196" si="7">F195*E195</f>
        <v>0</v>
      </c>
    </row>
    <row r="196" spans="1:7" s="25" customFormat="1" ht="12.75" x14ac:dyDescent="0.2">
      <c r="A196" s="32"/>
      <c r="B196" s="89"/>
      <c r="C196" s="35" t="s">
        <v>68</v>
      </c>
      <c r="D196" s="67" t="s">
        <v>22</v>
      </c>
      <c r="E196" s="68">
        <v>2</v>
      </c>
      <c r="F196" s="69"/>
      <c r="G196" s="72">
        <f t="shared" si="7"/>
        <v>0</v>
      </c>
    </row>
    <row r="197" spans="1:7" s="25" customFormat="1" ht="12.75" x14ac:dyDescent="0.2">
      <c r="A197" s="32"/>
      <c r="B197" s="89"/>
      <c r="C197" s="53"/>
      <c r="D197" s="67"/>
      <c r="E197" s="68"/>
      <c r="F197" s="69"/>
      <c r="G197" s="85"/>
    </row>
    <row r="198" spans="1:7" s="25" customFormat="1" ht="12.75" x14ac:dyDescent="0.2">
      <c r="A198" s="32"/>
      <c r="B198" s="89"/>
      <c r="C198" s="34"/>
      <c r="D198" s="67"/>
      <c r="E198" s="68"/>
      <c r="F198" s="69"/>
      <c r="G198" s="85"/>
    </row>
    <row r="199" spans="1:7" s="25" customFormat="1" ht="12.75" x14ac:dyDescent="0.2">
      <c r="A199" s="32"/>
      <c r="B199" s="89" t="s">
        <v>228</v>
      </c>
      <c r="C199" s="107" t="s">
        <v>50</v>
      </c>
      <c r="D199" s="67"/>
      <c r="E199" s="68"/>
      <c r="F199" s="69"/>
      <c r="G199" s="85"/>
    </row>
    <row r="200" spans="1:7" s="25" customFormat="1" ht="195.75" customHeight="1" x14ac:dyDescent="0.2">
      <c r="A200" s="32"/>
      <c r="B200" s="89" t="s">
        <v>229</v>
      </c>
      <c r="C200" s="125" t="s">
        <v>260</v>
      </c>
      <c r="D200" s="67" t="s">
        <v>69</v>
      </c>
      <c r="E200" s="68">
        <v>20</v>
      </c>
      <c r="F200" s="69"/>
      <c r="G200" s="72">
        <f t="shared" ref="G200:G203" si="8">F200*E200</f>
        <v>0</v>
      </c>
    </row>
    <row r="201" spans="1:7" s="25" customFormat="1" ht="12.75" x14ac:dyDescent="0.2">
      <c r="A201" s="23"/>
      <c r="B201" s="89" t="s">
        <v>230</v>
      </c>
      <c r="C201" s="31" t="s">
        <v>139</v>
      </c>
      <c r="D201" s="67" t="s">
        <v>69</v>
      </c>
      <c r="E201" s="68">
        <v>19</v>
      </c>
      <c r="F201" s="69"/>
      <c r="G201" s="72">
        <f t="shared" si="8"/>
        <v>0</v>
      </c>
    </row>
    <row r="202" spans="1:7" s="25" customFormat="1" ht="12.75" x14ac:dyDescent="0.2">
      <c r="A202" s="23"/>
      <c r="B202" s="89" t="s">
        <v>231</v>
      </c>
      <c r="C202" s="31" t="s">
        <v>139</v>
      </c>
      <c r="D202" s="67" t="s">
        <v>69</v>
      </c>
      <c r="E202" s="68">
        <v>17</v>
      </c>
      <c r="F202" s="69"/>
      <c r="G202" s="72">
        <f t="shared" si="8"/>
        <v>0</v>
      </c>
    </row>
    <row r="203" spans="1:7" s="25" customFormat="1" ht="12.75" x14ac:dyDescent="0.2">
      <c r="A203" s="23"/>
      <c r="B203" s="89" t="s">
        <v>232</v>
      </c>
      <c r="C203" s="31" t="s">
        <v>139</v>
      </c>
      <c r="D203" s="67" t="s">
        <v>69</v>
      </c>
      <c r="E203" s="68">
        <v>16</v>
      </c>
      <c r="F203" s="69"/>
      <c r="G203" s="72">
        <f t="shared" si="8"/>
        <v>0</v>
      </c>
    </row>
    <row r="204" spans="1:7" s="25" customFormat="1" ht="43.5" customHeight="1" x14ac:dyDescent="0.2">
      <c r="A204" s="23"/>
      <c r="B204" s="89"/>
      <c r="C204" s="31" t="s">
        <v>247</v>
      </c>
      <c r="D204" s="67"/>
      <c r="E204" s="68"/>
      <c r="F204" s="69"/>
      <c r="G204" s="85"/>
    </row>
    <row r="205" spans="1:7" s="25" customFormat="1" ht="12.75" x14ac:dyDescent="0.2">
      <c r="A205" s="14"/>
      <c r="B205" s="89"/>
      <c r="C205" s="31"/>
      <c r="D205" s="67"/>
      <c r="E205" s="68"/>
      <c r="F205" s="69"/>
      <c r="G205" s="85"/>
    </row>
    <row r="206" spans="1:7" s="25" customFormat="1" ht="12.75" x14ac:dyDescent="0.2">
      <c r="A206" s="14"/>
      <c r="B206" s="89" t="s">
        <v>233</v>
      </c>
      <c r="C206" s="33" t="s">
        <v>138</v>
      </c>
      <c r="D206" s="67"/>
      <c r="E206" s="68"/>
      <c r="F206" s="69"/>
      <c r="G206" s="85"/>
    </row>
    <row r="207" spans="1:7" s="25" customFormat="1" ht="12.75" x14ac:dyDescent="0.2">
      <c r="A207" s="14"/>
      <c r="B207" s="221"/>
      <c r="C207" s="31" t="s">
        <v>216</v>
      </c>
      <c r="D207" s="67" t="s">
        <v>22</v>
      </c>
      <c r="E207" s="68">
        <v>20</v>
      </c>
      <c r="F207" s="69"/>
      <c r="G207" s="72">
        <f t="shared" ref="G207:G210" si="9">F207*E207</f>
        <v>0</v>
      </c>
    </row>
    <row r="208" spans="1:7" s="25" customFormat="1" ht="12.75" x14ac:dyDescent="0.2">
      <c r="A208" s="14"/>
      <c r="B208" s="221"/>
      <c r="C208" s="31" t="s">
        <v>214</v>
      </c>
      <c r="D208" s="67" t="s">
        <v>22</v>
      </c>
      <c r="E208" s="68">
        <v>60</v>
      </c>
      <c r="F208" s="69"/>
      <c r="G208" s="72">
        <f t="shared" si="9"/>
        <v>0</v>
      </c>
    </row>
    <row r="209" spans="1:7" s="25" customFormat="1" ht="38.25" x14ac:dyDescent="0.2">
      <c r="A209" s="14"/>
      <c r="B209" s="221"/>
      <c r="C209" s="31" t="s">
        <v>215</v>
      </c>
      <c r="D209" s="67" t="s">
        <v>22</v>
      </c>
      <c r="E209" s="68">
        <v>12</v>
      </c>
      <c r="F209" s="69"/>
      <c r="G209" s="72">
        <f t="shared" si="9"/>
        <v>0</v>
      </c>
    </row>
    <row r="210" spans="1:7" s="25" customFormat="1" ht="12.75" x14ac:dyDescent="0.2">
      <c r="A210" s="14"/>
      <c r="B210" s="221"/>
      <c r="C210" s="31" t="s">
        <v>217</v>
      </c>
      <c r="D210" s="67" t="s">
        <v>22</v>
      </c>
      <c r="E210" s="68">
        <v>50</v>
      </c>
      <c r="F210" s="69"/>
      <c r="G210" s="72">
        <f t="shared" si="9"/>
        <v>0</v>
      </c>
    </row>
    <row r="211" spans="1:7" s="25" customFormat="1" ht="12.75" x14ac:dyDescent="0.2">
      <c r="A211" s="14"/>
      <c r="B211" s="89"/>
      <c r="C211" s="33"/>
      <c r="D211" s="67"/>
      <c r="E211" s="68"/>
      <c r="F211" s="69"/>
      <c r="G211" s="85"/>
    </row>
    <row r="212" spans="1:7" s="25" customFormat="1" ht="12.75" x14ac:dyDescent="0.2">
      <c r="A212" s="14"/>
      <c r="B212" s="89"/>
      <c r="C212" s="31"/>
      <c r="D212" s="67"/>
      <c r="E212" s="68"/>
      <c r="F212" s="69"/>
      <c r="G212" s="85"/>
    </row>
    <row r="213" spans="1:7" s="25" customFormat="1" ht="12.75" x14ac:dyDescent="0.2">
      <c r="A213" s="14"/>
      <c r="B213" s="89" t="s">
        <v>234</v>
      </c>
      <c r="C213" s="33" t="s">
        <v>113</v>
      </c>
      <c r="D213" s="67"/>
      <c r="E213" s="68"/>
      <c r="F213" s="69"/>
      <c r="G213" s="85"/>
    </row>
    <row r="214" spans="1:7" s="25" customFormat="1" ht="27.75" customHeight="1" x14ac:dyDescent="0.2">
      <c r="A214" s="14"/>
      <c r="B214" s="89"/>
      <c r="C214" s="31" t="s">
        <v>218</v>
      </c>
      <c r="D214" s="67" t="s">
        <v>22</v>
      </c>
      <c r="E214" s="68">
        <v>15</v>
      </c>
      <c r="F214" s="69"/>
      <c r="G214" s="72">
        <f t="shared" ref="G214" si="10">F214*E214</f>
        <v>0</v>
      </c>
    </row>
    <row r="215" spans="1:7" s="25" customFormat="1" ht="12.75" x14ac:dyDescent="0.2">
      <c r="A215" s="14"/>
      <c r="B215" s="89"/>
      <c r="C215" s="31" t="s">
        <v>219</v>
      </c>
      <c r="D215" s="67"/>
      <c r="E215" s="68"/>
      <c r="F215" s="69"/>
      <c r="G215" s="85"/>
    </row>
    <row r="216" spans="1:7" s="25" customFormat="1" ht="12.75" x14ac:dyDescent="0.2">
      <c r="A216" s="14"/>
      <c r="B216" s="148"/>
      <c r="C216" s="31"/>
      <c r="D216" s="67"/>
      <c r="E216" s="68"/>
      <c r="F216" s="69"/>
      <c r="G216" s="85"/>
    </row>
    <row r="217" spans="1:7" x14ac:dyDescent="0.2">
      <c r="B217" s="147" t="s">
        <v>235</v>
      </c>
      <c r="C217" s="33" t="s">
        <v>220</v>
      </c>
      <c r="D217" s="149"/>
      <c r="E217" s="150"/>
      <c r="F217" s="151"/>
      <c r="G217" s="151"/>
    </row>
    <row r="218" spans="1:7" ht="29.25" customHeight="1" x14ac:dyDescent="0.2">
      <c r="B218" s="147"/>
      <c r="C218" s="31" t="s">
        <v>238</v>
      </c>
      <c r="D218" s="149" t="s">
        <v>9</v>
      </c>
      <c r="E218" s="150">
        <v>5</v>
      </c>
      <c r="F218" s="151"/>
      <c r="G218" s="72">
        <f t="shared" ref="G218" si="11">F218*E218</f>
        <v>0</v>
      </c>
    </row>
    <row r="219" spans="1:7" x14ac:dyDescent="0.2">
      <c r="B219" s="147"/>
      <c r="C219" s="31" t="s">
        <v>208</v>
      </c>
      <c r="D219" s="149"/>
      <c r="E219" s="150"/>
      <c r="F219" s="151"/>
      <c r="G219" s="151"/>
    </row>
    <row r="220" spans="1:7" s="25" customFormat="1" ht="12.75" x14ac:dyDescent="0.2">
      <c r="A220" s="14"/>
      <c r="B220" s="148"/>
      <c r="C220" s="31"/>
      <c r="D220" s="67"/>
      <c r="E220" s="68"/>
      <c r="F220" s="69"/>
      <c r="G220" s="85"/>
    </row>
    <row r="221" spans="1:7" s="25" customFormat="1" ht="12.75" x14ac:dyDescent="0.2">
      <c r="A221" s="14"/>
      <c r="B221" s="148"/>
      <c r="C221" s="31"/>
      <c r="D221" s="67"/>
      <c r="E221" s="68"/>
      <c r="F221" s="69"/>
      <c r="G221" s="85"/>
    </row>
    <row r="222" spans="1:7" s="25" customFormat="1" ht="12.75" x14ac:dyDescent="0.2">
      <c r="A222" s="14"/>
      <c r="B222" s="89" t="s">
        <v>236</v>
      </c>
      <c r="C222" s="33" t="s">
        <v>122</v>
      </c>
      <c r="D222" s="67"/>
      <c r="E222" s="68"/>
      <c r="F222" s="69"/>
      <c r="G222" s="85"/>
    </row>
    <row r="223" spans="1:7" s="25" customFormat="1" ht="99" customHeight="1" x14ac:dyDescent="0.2">
      <c r="A223" s="14"/>
      <c r="B223" s="89"/>
      <c r="C223" s="29" t="s">
        <v>201</v>
      </c>
      <c r="D223" s="67" t="s">
        <v>9</v>
      </c>
      <c r="E223" s="68">
        <v>3</v>
      </c>
      <c r="F223" s="69"/>
      <c r="G223" s="72">
        <f t="shared" ref="G223:G228" si="12">F223*E223</f>
        <v>0</v>
      </c>
    </row>
    <row r="224" spans="1:7" x14ac:dyDescent="0.2">
      <c r="A224" s="41"/>
      <c r="B224" s="121"/>
      <c r="C224" s="31" t="s">
        <v>59</v>
      </c>
      <c r="D224" s="67" t="s">
        <v>9</v>
      </c>
      <c r="E224" s="68">
        <v>3</v>
      </c>
      <c r="F224" s="69"/>
      <c r="G224" s="72">
        <f t="shared" si="12"/>
        <v>0</v>
      </c>
    </row>
    <row r="225" spans="1:8" ht="25.5" x14ac:dyDescent="0.2">
      <c r="A225" s="41"/>
      <c r="B225" s="121"/>
      <c r="C225" s="31" t="s">
        <v>141</v>
      </c>
      <c r="D225" s="67" t="s">
        <v>9</v>
      </c>
      <c r="E225" s="68">
        <v>1</v>
      </c>
      <c r="F225" s="69"/>
      <c r="G225" s="72">
        <f t="shared" si="12"/>
        <v>0</v>
      </c>
    </row>
    <row r="226" spans="1:8" x14ac:dyDescent="0.2">
      <c r="A226" s="41"/>
      <c r="B226" s="121"/>
      <c r="C226" s="31" t="s">
        <v>142</v>
      </c>
      <c r="D226" s="67" t="s">
        <v>9</v>
      </c>
      <c r="E226" s="68">
        <v>1</v>
      </c>
      <c r="F226" s="69"/>
      <c r="G226" s="72">
        <f t="shared" si="12"/>
        <v>0</v>
      </c>
    </row>
    <row r="227" spans="1:8" x14ac:dyDescent="0.2">
      <c r="A227" s="41"/>
      <c r="B227" s="121"/>
      <c r="C227" s="31" t="s">
        <v>143</v>
      </c>
      <c r="D227" s="67" t="s">
        <v>22</v>
      </c>
      <c r="E227" s="68">
        <v>1</v>
      </c>
      <c r="F227" s="69"/>
      <c r="G227" s="72">
        <f t="shared" si="12"/>
        <v>0</v>
      </c>
    </row>
    <row r="228" spans="1:8" ht="16.5" customHeight="1" x14ac:dyDescent="0.2">
      <c r="A228" s="41"/>
      <c r="B228" s="121"/>
      <c r="C228" s="31" t="s">
        <v>144</v>
      </c>
      <c r="D228" s="67" t="s">
        <v>22</v>
      </c>
      <c r="E228" s="68">
        <v>2</v>
      </c>
      <c r="F228" s="69"/>
      <c r="G228" s="72">
        <f t="shared" si="12"/>
        <v>0</v>
      </c>
    </row>
    <row r="229" spans="1:8" s="127" customFormat="1" ht="12.75" x14ac:dyDescent="0.2">
      <c r="A229" s="23"/>
      <c r="B229" s="89"/>
      <c r="C229" s="126" t="s">
        <v>256</v>
      </c>
      <c r="D229" s="133" t="s">
        <v>11</v>
      </c>
      <c r="E229" s="144">
        <v>1</v>
      </c>
      <c r="F229" s="145"/>
      <c r="G229" s="145">
        <f>SUM(G151:G228)</f>
        <v>0</v>
      </c>
    </row>
    <row r="230" spans="1:8" ht="16.5" customHeight="1" x14ac:dyDescent="0.2">
      <c r="A230" s="41"/>
      <c r="B230" s="121"/>
      <c r="C230" s="42"/>
      <c r="D230" s="86"/>
      <c r="E230" s="87"/>
      <c r="F230" s="88"/>
      <c r="G230" s="88"/>
    </row>
    <row r="231" spans="1:8" ht="16.5" customHeight="1" x14ac:dyDescent="0.2">
      <c r="A231" s="41"/>
      <c r="B231" s="121"/>
      <c r="C231" s="42"/>
      <c r="D231" s="86"/>
      <c r="E231" s="87"/>
      <c r="F231" s="88"/>
      <c r="G231" s="88"/>
    </row>
    <row r="232" spans="1:8" s="25" customFormat="1" ht="16.5" x14ac:dyDescent="0.2">
      <c r="A232" s="14"/>
      <c r="B232" s="93" t="s">
        <v>0</v>
      </c>
      <c r="C232" s="108" t="s">
        <v>114</v>
      </c>
      <c r="D232" s="67"/>
      <c r="E232" s="68"/>
      <c r="F232" s="69"/>
      <c r="G232" s="69"/>
      <c r="H232" s="1"/>
    </row>
    <row r="233" spans="1:8" s="25" customFormat="1" ht="12.75" x14ac:dyDescent="0.2">
      <c r="A233" s="14"/>
      <c r="B233" s="89"/>
      <c r="C233" s="46" t="s">
        <v>125</v>
      </c>
      <c r="D233" s="67" t="s">
        <v>9</v>
      </c>
      <c r="E233" s="68">
        <v>1</v>
      </c>
      <c r="F233" s="69"/>
      <c r="G233" s="72">
        <f t="shared" ref="G233" si="13">F233*E233</f>
        <v>0</v>
      </c>
    </row>
    <row r="234" spans="1:8" s="25" customFormat="1" ht="25.5" x14ac:dyDescent="0.2">
      <c r="A234" s="14"/>
      <c r="B234" s="89"/>
      <c r="C234" s="46" t="s">
        <v>123</v>
      </c>
      <c r="D234" s="67"/>
      <c r="E234" s="68"/>
      <c r="F234" s="69"/>
      <c r="G234" s="69"/>
    </row>
    <row r="235" spans="1:8" s="25" customFormat="1" ht="26.25" customHeight="1" x14ac:dyDescent="0.2">
      <c r="A235" s="14"/>
      <c r="B235" s="89"/>
      <c r="C235" s="46" t="s">
        <v>118</v>
      </c>
      <c r="D235" s="67"/>
      <c r="E235" s="68"/>
      <c r="F235" s="69"/>
      <c r="G235" s="69"/>
    </row>
    <row r="236" spans="1:8" s="25" customFormat="1" ht="12.75" x14ac:dyDescent="0.2">
      <c r="A236" s="14"/>
      <c r="B236" s="89"/>
      <c r="C236" s="46" t="s">
        <v>119</v>
      </c>
      <c r="D236" s="67"/>
      <c r="E236" s="68"/>
      <c r="F236" s="69"/>
      <c r="G236" s="69"/>
    </row>
    <row r="237" spans="1:8" s="25" customFormat="1" ht="31.5" customHeight="1" x14ac:dyDescent="0.2">
      <c r="A237" s="14"/>
      <c r="B237" s="89"/>
      <c r="C237" s="46" t="s">
        <v>120</v>
      </c>
      <c r="D237" s="67"/>
      <c r="E237" s="68"/>
      <c r="F237" s="69"/>
      <c r="G237" s="69"/>
    </row>
    <row r="238" spans="1:8" s="25" customFormat="1" ht="12.75" x14ac:dyDescent="0.2">
      <c r="A238" s="14"/>
      <c r="B238" s="89"/>
      <c r="C238" s="46" t="s">
        <v>126</v>
      </c>
      <c r="D238" s="67"/>
      <c r="E238" s="68"/>
      <c r="F238" s="69"/>
      <c r="G238" s="69"/>
    </row>
    <row r="239" spans="1:8" s="25" customFormat="1" ht="12.75" x14ac:dyDescent="0.2">
      <c r="A239" s="14"/>
      <c r="B239" s="89"/>
      <c r="C239" s="46" t="s">
        <v>121</v>
      </c>
      <c r="D239" s="67"/>
      <c r="E239" s="68"/>
      <c r="F239" s="69"/>
      <c r="G239" s="69"/>
    </row>
    <row r="240" spans="1:8" s="25" customFormat="1" ht="45.75" customHeight="1" x14ac:dyDescent="0.2">
      <c r="A240" s="14"/>
      <c r="B240" s="89"/>
      <c r="C240" s="46" t="s">
        <v>127</v>
      </c>
      <c r="D240" s="67"/>
      <c r="E240" s="68"/>
      <c r="F240" s="69"/>
      <c r="G240" s="69"/>
    </row>
    <row r="241" spans="1:7" s="25" customFormat="1" ht="30" customHeight="1" x14ac:dyDescent="0.2">
      <c r="A241" s="14"/>
      <c r="B241" s="89"/>
      <c r="C241" s="46" t="s">
        <v>124</v>
      </c>
      <c r="D241" s="67"/>
      <c r="E241" s="68"/>
      <c r="F241" s="69"/>
      <c r="G241" s="69"/>
    </row>
    <row r="242" spans="1:7" s="127" customFormat="1" ht="16.5" customHeight="1" x14ac:dyDescent="0.2">
      <c r="A242" s="14"/>
      <c r="B242" s="89"/>
      <c r="C242" s="128" t="s">
        <v>255</v>
      </c>
      <c r="D242" s="129" t="s">
        <v>11</v>
      </c>
      <c r="E242" s="130">
        <v>1</v>
      </c>
      <c r="F242" s="131"/>
      <c r="G242" s="131">
        <f>G233</f>
        <v>0</v>
      </c>
    </row>
    <row r="243" spans="1:7" s="127" customFormat="1" ht="16.5" customHeight="1" thickBot="1" x14ac:dyDescent="0.25">
      <c r="A243" s="23"/>
      <c r="B243" s="192"/>
      <c r="C243" s="193"/>
      <c r="D243" s="194"/>
      <c r="E243" s="195"/>
      <c r="F243" s="196"/>
      <c r="G243" s="196"/>
    </row>
    <row r="244" spans="1:7" s="127" customFormat="1" ht="16.5" customHeight="1" x14ac:dyDescent="0.2">
      <c r="A244" s="23"/>
      <c r="B244" s="197"/>
      <c r="C244" s="222" t="s">
        <v>259</v>
      </c>
      <c r="D244" s="222"/>
      <c r="E244" s="222"/>
      <c r="F244" s="222"/>
      <c r="G244" s="198">
        <f>SUM(G242,G229,G145,G134,G109)</f>
        <v>0</v>
      </c>
    </row>
    <row r="245" spans="1:7" s="127" customFormat="1" ht="16.5" customHeight="1" x14ac:dyDescent="0.2">
      <c r="A245" s="23"/>
      <c r="B245" s="199"/>
      <c r="C245" s="223" t="s">
        <v>258</v>
      </c>
      <c r="D245" s="223"/>
      <c r="E245" s="223"/>
      <c r="F245" s="223"/>
      <c r="G245" s="200">
        <f>0.2*G244</f>
        <v>0</v>
      </c>
    </row>
    <row r="246" spans="1:7" ht="16.5" thickBot="1" x14ac:dyDescent="0.25">
      <c r="B246" s="201"/>
      <c r="C246" s="219" t="s">
        <v>257</v>
      </c>
      <c r="D246" s="219"/>
      <c r="E246" s="219"/>
      <c r="F246" s="219"/>
      <c r="G246" s="202">
        <f>SUM(G245+G244)</f>
        <v>0</v>
      </c>
    </row>
    <row r="247" spans="1:7" x14ac:dyDescent="0.2">
      <c r="F247" s="146"/>
      <c r="G247" s="146"/>
    </row>
  </sheetData>
  <protectedRanges>
    <protectedRange sqref="F1:F1048576" name="Obseg1"/>
  </protectedRanges>
  <mergeCells count="6">
    <mergeCell ref="C246:F246"/>
    <mergeCell ref="B1:D1"/>
    <mergeCell ref="B3:D3"/>
    <mergeCell ref="B207:B210"/>
    <mergeCell ref="C244:F244"/>
    <mergeCell ref="C245:F245"/>
  </mergeCells>
  <phoneticPr fontId="4" type="noConversion"/>
  <printOptions horizontalCentered="1" gridLines="1"/>
  <pageMargins left="7.874015748031496E-2" right="0.11811023622047245" top="0.43307086614173229" bottom="0.47244094488188981" header="0.11811023622047245" footer="0"/>
  <pageSetup paperSize="9" scale="99" orientation="portrait" r:id="rId1"/>
  <headerFooter alignWithMargins="0">
    <oddHeader>&amp;CStran &amp;P</oddHeader>
  </headerFooter>
  <rowBreaks count="2" manualBreakCount="2">
    <brk id="127" min="1" max="6" man="1"/>
    <brk id="170" min="1"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Delovni listi</vt:lpstr>
      </vt:variant>
      <vt:variant>
        <vt:i4>2</vt:i4>
      </vt:variant>
      <vt:variant>
        <vt:lpstr>Imenovani obsegi</vt:lpstr>
      </vt:variant>
      <vt:variant>
        <vt:i4>2</vt:i4>
      </vt:variant>
    </vt:vector>
  </HeadingPairs>
  <TitlesOfParts>
    <vt:vector size="4" baseType="lpstr">
      <vt:lpstr>SKLOP 1</vt:lpstr>
      <vt:lpstr>SKLOP 2</vt:lpstr>
      <vt:lpstr>'SKLOP 1'!Področje_tiskanja</vt:lpstr>
      <vt:lpstr>'SKLOP 2'!Področje_tiskanja</vt:lpstr>
    </vt:vector>
  </TitlesOfParts>
  <Company>INVENTA d.o.o.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Božena Kokalj</dc:creator>
  <cp:lastModifiedBy>Matjaž JHP</cp:lastModifiedBy>
  <cp:lastPrinted>2013-05-13T13:04:45Z</cp:lastPrinted>
  <dcterms:created xsi:type="dcterms:W3CDTF">2004-08-23T08:57:13Z</dcterms:created>
  <dcterms:modified xsi:type="dcterms:W3CDTF">2013-06-13T05:26:01Z</dcterms:modified>
</cp:coreProperties>
</file>