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6\Gradnje\Cesta na deponijo MM - 4.etapa\"/>
    </mc:Choice>
  </mc:AlternateContent>
  <bookViews>
    <workbookView xWindow="30" yWindow="-60" windowWidth="12015" windowHeight="9690" tabRatio="590"/>
  </bookViews>
  <sheets>
    <sheet name="P313-1.etapa" sheetId="1" r:id="rId1"/>
    <sheet name="P313-rekapitulacija" sheetId="4" r:id="rId2"/>
  </sheets>
  <definedNames>
    <definedName name="Excel_BuiltIn_Print_Area" localSheetId="1">'P313-rekapitulacija'!$A$1:$D$52</definedName>
    <definedName name="Excel_BuiltIn_Print_Titles" localSheetId="1">'P313-rekapitulacija'!#REF!</definedName>
    <definedName name="_xlnm.Print_Area" localSheetId="0">'P313-1.etapa'!$A$1:$G$313</definedName>
    <definedName name="_xlnm.Print_Area" localSheetId="1">'P313-rekapitulacija'!$A$1:$E$54</definedName>
    <definedName name="_xlnm.Print_Titles" localSheetId="0">'P313-1.etapa'!$53:$54</definedName>
  </definedNames>
  <calcPr calcId="152511"/>
</workbook>
</file>

<file path=xl/calcChain.xml><?xml version="1.0" encoding="utf-8"?>
<calcChain xmlns="http://schemas.openxmlformats.org/spreadsheetml/2006/main">
  <c r="G311" i="1" l="1"/>
  <c r="E47" i="4" l="1"/>
  <c r="G274" i="1" l="1"/>
  <c r="G252" i="1"/>
  <c r="G236" i="1"/>
  <c r="G232" i="1"/>
  <c r="G204" i="1"/>
  <c r="G198" i="1"/>
  <c r="G202" i="1"/>
  <c r="G206" i="1"/>
  <c r="G208" i="1"/>
  <c r="G210" i="1"/>
  <c r="G212" i="1"/>
  <c r="G214" i="1"/>
  <c r="G216" i="1"/>
  <c r="G218" i="1"/>
  <c r="G220" i="1"/>
  <c r="G222" i="1"/>
  <c r="G224" i="1"/>
  <c r="G226" i="1"/>
  <c r="G228" i="1"/>
  <c r="G230" i="1"/>
  <c r="G234" i="1"/>
  <c r="G238" i="1"/>
  <c r="G240" i="1"/>
  <c r="G242" i="1"/>
  <c r="G244" i="1"/>
  <c r="G246" i="1"/>
  <c r="G248" i="1"/>
  <c r="G250" i="1"/>
  <c r="G254" i="1"/>
  <c r="G256" i="1"/>
  <c r="G303" i="1"/>
  <c r="G307" i="1"/>
  <c r="G59" i="1"/>
  <c r="G61" i="1"/>
  <c r="G63" i="1"/>
  <c r="G65" i="1"/>
  <c r="G67" i="1"/>
  <c r="G69" i="1"/>
  <c r="G71" i="1"/>
  <c r="G73" i="1"/>
  <c r="G75" i="1"/>
  <c r="G77" i="1"/>
  <c r="G79" i="1"/>
  <c r="G81" i="1"/>
  <c r="G84" i="1"/>
  <c r="G86" i="1"/>
  <c r="G88" i="1"/>
  <c r="G90" i="1"/>
  <c r="G92" i="1"/>
  <c r="G94" i="1"/>
  <c r="G96" i="1"/>
  <c r="G97" i="1"/>
  <c r="G98" i="1"/>
  <c r="G103" i="1"/>
  <c r="G107" i="1"/>
  <c r="G109" i="1"/>
  <c r="G111" i="1"/>
  <c r="G113" i="1"/>
  <c r="G115" i="1"/>
  <c r="G117" i="1"/>
  <c r="G120" i="1"/>
  <c r="G122" i="1"/>
  <c r="G124" i="1"/>
  <c r="G126" i="1"/>
  <c r="G128" i="1"/>
  <c r="G130" i="1"/>
  <c r="G132" i="1"/>
  <c r="G134" i="1"/>
  <c r="G136" i="1"/>
  <c r="G138" i="1"/>
  <c r="G140" i="1"/>
  <c r="G142" i="1"/>
  <c r="G144" i="1"/>
  <c r="G146" i="1"/>
  <c r="G148" i="1"/>
  <c r="G150" i="1"/>
  <c r="G152" i="1"/>
  <c r="G154" i="1"/>
  <c r="G162" i="1"/>
  <c r="G168" i="1"/>
  <c r="G170" i="1"/>
  <c r="G172" i="1"/>
  <c r="G174" i="1"/>
  <c r="G178" i="1"/>
  <c r="G180" i="1"/>
  <c r="G182" i="1"/>
  <c r="G185" i="1"/>
  <c r="G187" i="1"/>
  <c r="G189" i="1"/>
  <c r="G191" i="1"/>
  <c r="G193" i="1"/>
  <c r="G263" i="1"/>
  <c r="G46" i="1" s="1"/>
  <c r="D47" i="4" s="1"/>
  <c r="G266" i="1"/>
  <c r="G270" i="1"/>
  <c r="G272" i="1"/>
  <c r="G276" i="1"/>
  <c r="G278" i="1"/>
  <c r="G280" i="1"/>
  <c r="G282" i="1"/>
  <c r="G284" i="1"/>
  <c r="G286" i="1"/>
  <c r="G288" i="1"/>
  <c r="G290" i="1"/>
  <c r="G292" i="1"/>
  <c r="G294" i="1"/>
  <c r="G296" i="1"/>
  <c r="G298" i="1"/>
  <c r="G312" i="1"/>
  <c r="G261" i="1"/>
  <c r="G258" i="1" l="1"/>
  <c r="G45" i="1" s="1"/>
  <c r="G100" i="1"/>
  <c r="G42" i="1" s="1"/>
  <c r="G300" i="1"/>
  <c r="G47" i="1" s="1"/>
  <c r="G195" i="1"/>
  <c r="G44" i="1" s="1"/>
  <c r="G156" i="1"/>
  <c r="D48" i="4" l="1"/>
  <c r="E48" i="4"/>
  <c r="D46" i="4"/>
  <c r="E46" i="4"/>
  <c r="D45" i="4"/>
  <c r="E45" i="4"/>
  <c r="D43" i="4"/>
  <c r="E43" i="4"/>
  <c r="G159" i="1"/>
  <c r="G43" i="1" s="1"/>
  <c r="D44" i="4" l="1"/>
  <c r="E44" i="4"/>
  <c r="G313" i="1"/>
  <c r="G48" i="1" s="1"/>
  <c r="D49" i="4" l="1"/>
  <c r="D51" i="4" s="1"/>
  <c r="D52" i="4" s="1"/>
  <c r="D53" i="4" s="1"/>
  <c r="E49" i="4"/>
  <c r="E51" i="4" s="1"/>
  <c r="E52" i="4" s="1"/>
  <c r="E53" i="4" s="1"/>
  <c r="G50" i="1"/>
</calcChain>
</file>

<file path=xl/sharedStrings.xml><?xml version="1.0" encoding="utf-8"?>
<sst xmlns="http://schemas.openxmlformats.org/spreadsheetml/2006/main" count="414" uniqueCount="280">
  <si>
    <t xml:space="preserve"> </t>
  </si>
  <si>
    <t>CESTA NA KOMUNALNO DEPONIJO MALA MEŽAKLA (LC 152160)</t>
  </si>
  <si>
    <t>PZI</t>
  </si>
  <si>
    <t>T.3.2.1  PROJEKTANTSKI PREDRAČUN</t>
  </si>
  <si>
    <t>REKAPITULACIJA</t>
  </si>
  <si>
    <t>1.0</t>
  </si>
  <si>
    <t>PREDDELA</t>
  </si>
  <si>
    <t>2.0</t>
  </si>
  <si>
    <t>ZEMELJSKA DELA IN TEMELJENJE</t>
  </si>
  <si>
    <t>3.0</t>
  </si>
  <si>
    <t>VOZIŠČNE KONSTRUKCIJE</t>
  </si>
  <si>
    <t>4.0</t>
  </si>
  <si>
    <t>ODVODNJAVANJE</t>
  </si>
  <si>
    <t>5.0</t>
  </si>
  <si>
    <t>GRADBENA IN OBRTNIŠKA DELA</t>
  </si>
  <si>
    <t>6.0</t>
  </si>
  <si>
    <t>PROMETNA OPREMA</t>
  </si>
  <si>
    <t>7.0</t>
  </si>
  <si>
    <t>VSE SKUPAJ</t>
  </si>
  <si>
    <t>Zap.št.</t>
  </si>
  <si>
    <t>Šifra</t>
  </si>
  <si>
    <t>Opis del</t>
  </si>
  <si>
    <t>Enota</t>
  </si>
  <si>
    <t>Količina</t>
  </si>
  <si>
    <t>Cena</t>
  </si>
  <si>
    <t>Vrednost</t>
  </si>
  <si>
    <t>1.</t>
  </si>
  <si>
    <t>1.1</t>
  </si>
  <si>
    <t>Geodetska dela</t>
  </si>
  <si>
    <t>1</t>
  </si>
  <si>
    <t>11 122</t>
  </si>
  <si>
    <t>Obnova in zavarovanje zakoličbe osi trase ostale javne ceste v gričevnatem terenu</t>
  </si>
  <si>
    <t>km</t>
  </si>
  <si>
    <t>2</t>
  </si>
  <si>
    <t>11 222</t>
  </si>
  <si>
    <t>Postavitev in zavarovanje prečnega profila ostale javne ceste v gričevnatem terenu</t>
  </si>
  <si>
    <t>kos</t>
  </si>
  <si>
    <t>1.2</t>
  </si>
  <si>
    <t>Čiščenje terena</t>
  </si>
  <si>
    <t>1.2.1</t>
  </si>
  <si>
    <t>Odstranitev grmovja, dreves, vej in panjev</t>
  </si>
  <si>
    <t>3</t>
  </si>
  <si>
    <t>12 111</t>
  </si>
  <si>
    <t>Odstranitev grmovja na redko porasli površini (do 50 % pokritega tlorisa) - ročno (ocena)</t>
  </si>
  <si>
    <t>m2</t>
  </si>
  <si>
    <t>4</t>
  </si>
  <si>
    <t>12 131</t>
  </si>
  <si>
    <t>Odstranitev grmovja in dreves z debli premera do 10 cm ter vej na redko porasli površini - ročno (ocena)</t>
  </si>
  <si>
    <t>5</t>
  </si>
  <si>
    <t>12 151</t>
  </si>
  <si>
    <t>Posek in odstranitev drevesa z deblom premera 11 do 30 cm ter odstranitev vej (ocena)</t>
  </si>
  <si>
    <t>6</t>
  </si>
  <si>
    <t>12 152</t>
  </si>
  <si>
    <t>Posek in odstranitev drevesa z deblom premera 31 do 50 cm ter odstranitev vej (ocena)</t>
  </si>
  <si>
    <t>7</t>
  </si>
  <si>
    <t>12 163</t>
  </si>
  <si>
    <t>Odstranitev panja s premerom 11 do 30 cm z odvozom na deponijo na razdaljo nad 1000 m</t>
  </si>
  <si>
    <t>8</t>
  </si>
  <si>
    <t>1.2.2</t>
  </si>
  <si>
    <t>Odstranitev prometne signalizacije in opreme</t>
  </si>
  <si>
    <t>9</t>
  </si>
  <si>
    <t>10</t>
  </si>
  <si>
    <t>11</t>
  </si>
  <si>
    <t>12 231</t>
  </si>
  <si>
    <t>m1</t>
  </si>
  <si>
    <t>12</t>
  </si>
  <si>
    <t>13</t>
  </si>
  <si>
    <t>m3</t>
  </si>
  <si>
    <t>1.2.4</t>
  </si>
  <si>
    <t>Porušitev in odstranitev objektov</t>
  </si>
  <si>
    <t>-</t>
  </si>
  <si>
    <t>Odstranitev kovinskih drežnikov</t>
  </si>
  <si>
    <t>1.3</t>
  </si>
  <si>
    <t>Ostala preddela</t>
  </si>
  <si>
    <t>1.3.1</t>
  </si>
  <si>
    <t>Omejitve prometa</t>
  </si>
  <si>
    <t>13 111</t>
  </si>
  <si>
    <t>Skupaj 1.0</t>
  </si>
  <si>
    <t>2.</t>
  </si>
  <si>
    <t xml:space="preserve">2.1 </t>
  </si>
  <si>
    <t>Izkopi</t>
  </si>
  <si>
    <t>21 114</t>
  </si>
  <si>
    <t>Površinski izkop plodne zemljine – 1. kategorije – strojno z nakladanjem</t>
  </si>
  <si>
    <t>21 224</t>
  </si>
  <si>
    <t>21 243</t>
  </si>
  <si>
    <t>21 253</t>
  </si>
  <si>
    <t xml:space="preserve">2.2 </t>
  </si>
  <si>
    <t>Planum temeljnih tal</t>
  </si>
  <si>
    <t>22 113</t>
  </si>
  <si>
    <t>Ureditev planuma temeljnih tal zrnate kamnine – 3. kategorije (50%)</t>
  </si>
  <si>
    <t>22 114</t>
  </si>
  <si>
    <t>Ureditev planuma temeljnih tal mehke kamnine – 4. kategorije (50%)</t>
  </si>
  <si>
    <t xml:space="preserve">2.4 </t>
  </si>
  <si>
    <t>Nasipi, zasipi, klini, posteljica in glinasti naboj</t>
  </si>
  <si>
    <t>24 112</t>
  </si>
  <si>
    <t>Vgraditev nasipa iz zrnate kamnine – 3. kategorije (izkopni material)</t>
  </si>
  <si>
    <t>24 212</t>
  </si>
  <si>
    <t>Zasip z vezljivo zemljino – 3. kategorije - strojno z utrjevnjem po plasteh (drenaže, jaški, prepusti)</t>
  </si>
  <si>
    <t>24 476</t>
  </si>
  <si>
    <t>Izdelava posteljice iz drobljenih kamnitih zrn v debelini do 50 cm (upoštevano 50% maksimalne količine)</t>
  </si>
  <si>
    <t xml:space="preserve">2.5 </t>
  </si>
  <si>
    <t>Brežine in zelenice</t>
  </si>
  <si>
    <t>25 161</t>
  </si>
  <si>
    <t>Izdelava biotorkreta z nastiljem na brežinah (ocena)</t>
  </si>
  <si>
    <t>25 218</t>
  </si>
  <si>
    <t>Zaščita brežine s težko sidrano mrežo, 1 sidro/2 m2 (ocena)</t>
  </si>
  <si>
    <t>25 275</t>
  </si>
  <si>
    <t>Zaščita brežine z lomljencem, vgrajenim v beton, po načrtu (iztoki iz prepustov)</t>
  </si>
  <si>
    <t>Zaščita brežine z lomljencem, vgrajenim v beton, po načrtu (iztoki asfaltne mulde)</t>
  </si>
  <si>
    <t>Zaščita brežine z lomljencem, vgrajenim v beton, (zavarovanje priključka gozdne vlake)</t>
  </si>
  <si>
    <t xml:space="preserve">2.9 </t>
  </si>
  <si>
    <t>Prevozi, razprostiranje in ureditev deponij materiala</t>
  </si>
  <si>
    <t>29 117</t>
  </si>
  <si>
    <t>Skupaj 2.0</t>
  </si>
  <si>
    <t>3.</t>
  </si>
  <si>
    <t>3.1</t>
  </si>
  <si>
    <t>Nosilne plasti</t>
  </si>
  <si>
    <t>3.1.1</t>
  </si>
  <si>
    <t>Nevezane nosilne plasti</t>
  </si>
  <si>
    <t>3.1.3</t>
  </si>
  <si>
    <t>Vezane zgornje nosilne in nosilnoobrabne plasti z bitumenskimi vezivi</t>
  </si>
  <si>
    <t>31 582</t>
  </si>
  <si>
    <t>Izdelava nosilne plasti bituminizirane zmesi AC 22 base B 70/100 A4 v debelini 6 cm (priključki)</t>
  </si>
  <si>
    <t>3.2</t>
  </si>
  <si>
    <t>Obrabne plasti</t>
  </si>
  <si>
    <t>3.2.1</t>
  </si>
  <si>
    <t>Nevezane obrabne plasti</t>
  </si>
  <si>
    <t>32 111</t>
  </si>
  <si>
    <t>3.2.2</t>
  </si>
  <si>
    <t>32 282</t>
  </si>
  <si>
    <t>Izdelava obrabne in zaporne plasti bituminizirane zmesi AC 11 surf B 70/100 A4 v debelini 3,5 cm (priključki)</t>
  </si>
  <si>
    <t>32 278</t>
  </si>
  <si>
    <t>Izdelava obrabne in zaporne plasti bituminizirane zmesi AC 11 surf B 70/100 A3 v debelini 4 cm</t>
  </si>
  <si>
    <t>3.6</t>
  </si>
  <si>
    <t>Bankine</t>
  </si>
  <si>
    <t>36 131</t>
  </si>
  <si>
    <t>Izdelava bankine iz drobljenca, široke do 0,50 m</t>
  </si>
  <si>
    <t>36 133</t>
  </si>
  <si>
    <t>Izdelava bankine iz drobljenca, široke 0,76 do 1,00 m</t>
  </si>
  <si>
    <t>Skupaj 3.0</t>
  </si>
  <si>
    <t>4.</t>
  </si>
  <si>
    <t>4.1</t>
  </si>
  <si>
    <t>Površinsko odvodnjavanje</t>
  </si>
  <si>
    <t>4.2</t>
  </si>
  <si>
    <t>Globinsko odvodnjavanje - drenaže</t>
  </si>
  <si>
    <t>42 163</t>
  </si>
  <si>
    <t>4.4</t>
  </si>
  <si>
    <t>Jaški</t>
  </si>
  <si>
    <t>44 142</t>
  </si>
  <si>
    <t>44 854</t>
  </si>
  <si>
    <t>4.5</t>
  </si>
  <si>
    <t>Prepusti</t>
  </si>
  <si>
    <t>45 112</t>
  </si>
  <si>
    <t>45 130</t>
  </si>
  <si>
    <t>Izdelava obloge (obbetoniranje) prepusta krožnega prereza iz cevi s premerom 40 cm s cementnim betonom C 12/15, po načrtu</t>
  </si>
  <si>
    <t>45 211</t>
  </si>
  <si>
    <t>Izdelava poševne vtočne ali iztočne glave prepusta krožnega prereza iz cementnega betona s premerom 30 do 40 cm</t>
  </si>
  <si>
    <t>Skupaj 4.0</t>
  </si>
  <si>
    <t>5.</t>
  </si>
  <si>
    <t>Skupaj 5.0</t>
  </si>
  <si>
    <t>6.</t>
  </si>
  <si>
    <t>OPREMA CEST</t>
  </si>
  <si>
    <t>6.1</t>
  </si>
  <si>
    <t>Pokončna oprema cest</t>
  </si>
  <si>
    <t>61 122</t>
  </si>
  <si>
    <t>Izdelava temelja iz cementnega betona C 12/15, globine 80 cm, premera 30 cm</t>
  </si>
  <si>
    <t>61 216</t>
  </si>
  <si>
    <t>Dobava in vgraditev stebrička za prometni znak iz vroče cinkane jeklene cevi s premerom 64 mm, dolge 3000 mm</t>
  </si>
  <si>
    <t>61 412</t>
  </si>
  <si>
    <t>Dobava in pritrditev trikotnega prometnega znaka, podloga iz vroče cinkane jeklene pločevine, znak z odsevno folijo 1. vrste, dolžina stranice a = 900 mm</t>
  </si>
  <si>
    <t>61 652</t>
  </si>
  <si>
    <t>Dobava in pritrditev okroglega prometnega znaka, podloga iz aluminijaste pločevine, znak z odsevno folijo 2. vrste, premera 600 mm</t>
  </si>
  <si>
    <t>6.2</t>
  </si>
  <si>
    <t>Označbe na voziščih</t>
  </si>
  <si>
    <t>62 122</t>
  </si>
  <si>
    <t>Izdelava tankoslojne vzdolžne označbe na vozišču z enokomponentno belo barvo, vključno 250 g/m2 posipa z drobci / kroglicami stekla, strojno, debelina plasti suhe snovi 250 µm, širina črte 12 cm</t>
  </si>
  <si>
    <t>6.3</t>
  </si>
  <si>
    <t>Oprema za vodenje prometa</t>
  </si>
  <si>
    <t>63 112</t>
  </si>
  <si>
    <t>Dobava in postavitev plastičnega smernika z votlim prerezom, dolžina 1200 mm, z odsevnikom iz umetne snovi</t>
  </si>
  <si>
    <t>63 513</t>
  </si>
  <si>
    <t>Dobava in vgraditev odsevnika z nosilcem iz vroče cinkane jeklene pločevine in odsevno umetno snovjo (na JVO)</t>
  </si>
  <si>
    <t>6.4</t>
  </si>
  <si>
    <t>Oprema za zavarovanje prometa</t>
  </si>
  <si>
    <t>64 435</t>
  </si>
  <si>
    <t>Dobava in vgraditev jeklene varnostne ograje, vključno vse elemente, za nivo zadrževanja N2 in za delovno širino W5</t>
  </si>
  <si>
    <t>64 281</t>
  </si>
  <si>
    <t>Dobava in vgraditev vkopane zaključnice, dolžine 4 m</t>
  </si>
  <si>
    <t>Skupaj 6.0</t>
  </si>
  <si>
    <t>7.</t>
  </si>
  <si>
    <t>7.9</t>
  </si>
  <si>
    <t>79 514</t>
  </si>
  <si>
    <t>7.10</t>
  </si>
  <si>
    <t>Nepredvidena dela</t>
  </si>
  <si>
    <t>Skupaj 7.0</t>
  </si>
  <si>
    <t>- skupna rekapitulacja</t>
  </si>
  <si>
    <t>1. etapa</t>
  </si>
  <si>
    <t>skupaj</t>
  </si>
  <si>
    <t>T.3.2  PROJEKTANTSKI PREDRAČUN</t>
  </si>
  <si>
    <t>Številka projekta:  P-313/14</t>
  </si>
  <si>
    <t>Številka načrta:     N-313/14-C</t>
  </si>
  <si>
    <t>Rekonstrukcija ceste od km 3+650 do km 4+350 v dolžini 700m</t>
  </si>
  <si>
    <t>- 1. etapa (km 3+650 - km 4+050)</t>
  </si>
  <si>
    <t>KRANJ, OKTOBER 2014</t>
  </si>
  <si>
    <t>31 132</t>
  </si>
  <si>
    <t>61 722</t>
  </si>
  <si>
    <t>Dobava in pritrditev prometnega znaka, podloga iz aluminijaste pločevine, znak s folijo 1. vrste vrste, velikost od 0,11 do 0,20 m2</t>
  </si>
  <si>
    <t>45 213</t>
  </si>
  <si>
    <t>Izdelava poševne vtočne ali iztočne glave prepusta krožnega prereza iz cementnega betona s premerom 60 cm</t>
  </si>
  <si>
    <t>45 114</t>
  </si>
  <si>
    <t>Izdelava nosilne plasti bituminizirane zmesi AC 22 base B 50/70 A3 v debelini 8 cm</t>
  </si>
  <si>
    <t>31 554</t>
  </si>
  <si>
    <t>44 172</t>
  </si>
  <si>
    <t>Sanacija jaška iz cementnega betona, krožnega prereza s premerom 100 cm, globokega 1,0 do 1,5 m (VJ6)</t>
  </si>
  <si>
    <t>44 917</t>
  </si>
  <si>
    <t>4.3</t>
  </si>
  <si>
    <t>Globinsko odvodnjavanje - kanalizacija</t>
  </si>
  <si>
    <t>43 243</t>
  </si>
  <si>
    <t>43 244</t>
  </si>
  <si>
    <t>41 231</t>
  </si>
  <si>
    <t>Utrditev jarka s kanaletami na stik iz cementnega betona, dolžine 100 cm in notranje širine dna kanalete 30 cm, na podložni plasti iz zmesi zrn drobljenca, debeli 10 cm</t>
  </si>
  <si>
    <t>Odstranitev betonskih temeljev obvestilne table</t>
  </si>
  <si>
    <t>Odstranitev obstoječih betonskih kanalet</t>
  </si>
  <si>
    <t>12 432</t>
  </si>
  <si>
    <t>Porušitev in odstranitev jaška z notranjo stranico/premerom 61 do 100 cm</t>
  </si>
  <si>
    <t>Ureditev iztoka drenaže v jaške</t>
  </si>
  <si>
    <t>Asfaltne obrabne in zaporne plasti – bitumenski betoni – Asphalt concrete – surface (AC surf)</t>
  </si>
  <si>
    <t>Izdelava nevezane (mehanično stabilizirane) obrabne plasti iz zmesi zrn drobljenca v debelini do 15 cm (gozdna pot)</t>
  </si>
  <si>
    <t>43 273</t>
  </si>
  <si>
    <t>Obbetoniranje cevi za kanalizacijo s cementnim betonom C 8/10, po detajlu iz načrta, premera 25 cm</t>
  </si>
  <si>
    <t>43 274</t>
  </si>
  <si>
    <t>Obbetoniranje cevi za kanalizacijo s cementnim betonom C 8/10, po detajlu iz načrta, premera 30 cm</t>
  </si>
  <si>
    <t xml:space="preserve">Izdelava jarka globine do 0,5m in širine 0,5m </t>
  </si>
  <si>
    <t>Široki izkop mehke kamnine – 4. kategorije z nakladanjem (brežina) - 40% potrebnega izkopa brežine</t>
  </si>
  <si>
    <t>Široki izkop vezljive zemljine – 3. kategorije – strojno z nakladanjem (brežina) - 20% potrebnega izkopa brežine</t>
  </si>
  <si>
    <t>Široki izkop trde kamnine – 5. kategorije z nakladanjem (brežina) - 40% potrebnega izkopa brežine</t>
  </si>
  <si>
    <t>25 112</t>
  </si>
  <si>
    <t>12 166</t>
  </si>
  <si>
    <t>Odstranitev panja s premerom 31 do 50 cm z odvozom na deponijo na razdaljo nad 1000 m</t>
  </si>
  <si>
    <t>62 252</t>
  </si>
  <si>
    <t>Doplačilo za izdelavo prekinjenih vzdolžnih označb na vozišču, širina črte 12 cm</t>
  </si>
  <si>
    <t>41 237</t>
  </si>
  <si>
    <t>DDV 22%</t>
  </si>
  <si>
    <t>SKUPAJ</t>
  </si>
  <si>
    <t>Dobava in vgraditev pokrova iz ojačenega cementnega betona, krožnega prereza s premerom 100 cm (VJ3, VJ5, VJ6)</t>
  </si>
  <si>
    <t>Utrditev jarka s kanaletami na stik iz cementnega betona, dolžine 100 cm in notranje širine dna kanalete 50 cm, višine 30 cm,  na podložni plasti iz zmesi zrn drobljenca, debeli 10 cm</t>
  </si>
  <si>
    <t>Izdelava jaška iz cementnega betona, krožnega prereza s premerom 60 cm, globokega 1,0 do 1,5 m (VJ1, VJ2)</t>
  </si>
  <si>
    <t>44 143</t>
  </si>
  <si>
    <t>Izdelava jaška iz cementnega betona, krožnega prereza s premerom 60 cm, globokega 1,5 do 2,0 m (P4)</t>
  </si>
  <si>
    <t>44 173</t>
  </si>
  <si>
    <t>Izdelava jaška iz cementnega betona, krožnega prereza s premerom 100 cm, globokega 1,5 do 2,0 m (VJ5)</t>
  </si>
  <si>
    <t>Izdelava jaška iz cementnega betona, krožnega prereza s premerom 100 cm, globokega 1,0 do 1,5 m (VJ3)</t>
  </si>
  <si>
    <t>Dobava in vgraditev rešetke iz duktilne litine z nosilnostjo 400 kN, s prerezom 400/400 mm - segmentna - pokrov vtočnega jaška v segmentni muldi (Vj1, Vj2, J4)</t>
  </si>
  <si>
    <t>45 132</t>
  </si>
  <si>
    <t>Izdelava obloge (obbetoniranje) prepusta krožnega prereza iz cevi s premerom 60 cm s cementnim betonom C 12/15, po načrtu</t>
  </si>
  <si>
    <t>61 217</t>
  </si>
  <si>
    <t>Dobava in vgraditev stebrička za prometni znak iz vroče cinkane jeklene cevi s premerom 64 mm, dolge 3500 mm</t>
  </si>
  <si>
    <t>kpl</t>
  </si>
  <si>
    <t>Izdelava projekta izvedenih del (3 tiskani izvodi in en digitalni izvod - CD)</t>
  </si>
  <si>
    <t>kom</t>
  </si>
  <si>
    <t>Široki izkop vezljive zemljine – 3. kategorije – strojno z nakladanjem (za voziščno konstrukcijo) - 50% potrebnega izkopa za voziščno konstrukcijo z odvozom na gradbiščno deponijo</t>
  </si>
  <si>
    <t>Široki izkop mehke kamnine – 4. kategorije z nakladanjem (za voziščno konstrukcijo) - 50% potrebnega izkopa za voziščno konstrukcijo z odvozom na gradbiščno deponiji</t>
  </si>
  <si>
    <t>Nakladanje viška izkopnega materiala na kamion z odvozom na stalno deponijo po izbiri izvajalca, razprostiranjem materiala ter plačilom takse za deponirani material ( material v raščenem stanju)</t>
  </si>
  <si>
    <t>14</t>
  </si>
  <si>
    <t>Humuziranje brežine brez valjanja, v debelini do 15 cm - strojno (z dobavo humusa)</t>
  </si>
  <si>
    <t xml:space="preserve">Izdelava nevezane nosilne plasti enakomerno zrnatega drobljenca iz kamnine v debelini 21 do 30 cm </t>
  </si>
  <si>
    <t>Izdelava vzdolžne in prečne drenaže, globoke do 1,0 m, na podložni plasti iz cementnega betona, s trdimi plastičnimi cevmi premera 10 cm in filtrskim obsipom, obvitje s filcem ter izkopom (45% 3. kategorije, 45% 4. kategorije in 10% 5. kategorije)</t>
  </si>
  <si>
    <t>Nepredvidena dela 5%</t>
  </si>
  <si>
    <t>Pazljiva demontaža jeklene varnostne ograje za morebitno ponovno montažo</t>
  </si>
  <si>
    <t>Izravnava in planiranje terena, debelina nasipa do 20 cm z izkopnim materialom</t>
  </si>
  <si>
    <t>Izdelava asfaltne mulde ob vozišču in betonskih kanaletah, širine 50 cm in globine 6 cm (BD 8 cm + BB 4 cm)</t>
  </si>
  <si>
    <t>Izdelava asfaltnega iztoka iz mulde na teren ali jarek in izdelava vtoka v betonske kanalete</t>
  </si>
  <si>
    <t>Izdelava kanalizacije iz cevi iz plastičnih mas (temenske togosti min. SN 8), vključno s podložno plastjo iz zmesi kamnitih zrn, notranjega premera 25 cm, vključno z izkopom</t>
  </si>
  <si>
    <t>Izdelava kanalizacije iz cevi iz plastičnih mas (temenske togosti min. SN 8), vključno s podložno plastjo iz zmesi kamnitih zrn, notranjega premera 30 cm, vključno z izkopom</t>
  </si>
  <si>
    <t>Izdelava prepusta krožnega prereza iz cevi iz cementnega betona s premerom 40 cm, vključno z izkopom</t>
  </si>
  <si>
    <t>Izdelava prepusta krožnega prereza iz cevi iz cementnega betona s premerom 60 cm, vključno z izkopom</t>
  </si>
  <si>
    <t>Tehnična dokumentacija</t>
  </si>
  <si>
    <t>STORITVE</t>
  </si>
  <si>
    <t>Zavarovanje gradbišča v času gradnje s polovično zaporo prometa in usmerjanjem s semaforji (predviden za ves čas gradnje)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</si>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</sst>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&quot;($&quot;#,##0\)"/>
    <numFmt numFmtId="165" formatCode="_-* #,##0.00\ _S_I_T_-;\-* #,##0.00\ _S_I_T_-;_-* \-??\ _S_I_T_-;_-@_-"/>
  </numFmts>
  <fonts count="31" x14ac:knownFonts="1">
    <font>
      <sz val="10"/>
      <name val="Arial CE"/>
      <family val="2"/>
      <charset val="238"/>
    </font>
    <font>
      <b/>
      <sz val="18"/>
      <color indexed="24"/>
      <name val="Arial"/>
      <family val="2"/>
      <charset val="238"/>
    </font>
    <font>
      <b/>
      <sz val="12"/>
      <color indexed="24"/>
      <name val="Arial"/>
      <family val="2"/>
      <charset val="238"/>
    </font>
    <font>
      <sz val="10"/>
      <color indexed="24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indexed="8"/>
      <name val="Times New Roman"/>
      <family val="1"/>
      <charset val="238"/>
    </font>
    <font>
      <b/>
      <sz val="2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Arial"/>
      <family val="2"/>
      <charset val="238"/>
    </font>
    <font>
      <sz val="10"/>
      <name val="Arial CE"/>
      <family val="2"/>
      <charset val="238"/>
    </font>
    <font>
      <b/>
      <sz val="12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12"/>
      <name val="Tahom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12">
    <xf numFmtId="0" fontId="0" fillId="0" borderId="0"/>
    <xf numFmtId="3" fontId="21" fillId="0" borderId="0" applyFill="0" applyBorder="0" applyAlignment="0" applyProtection="0"/>
    <xf numFmtId="164" fontId="21" fillId="0" borderId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21" fillId="0" borderId="1" applyNumberFormat="0" applyFill="0" applyAlignment="0" applyProtection="0"/>
    <xf numFmtId="165" fontId="21" fillId="0" borderId="0" applyFill="0" applyBorder="0" applyAlignment="0" applyProtection="0"/>
    <xf numFmtId="4" fontId="21" fillId="0" borderId="0" applyFill="0" applyBorder="0" applyAlignment="0" applyProtection="0"/>
  </cellStyleXfs>
  <cellXfs count="202">
    <xf numFmtId="0" fontId="0" fillId="0" borderId="0" xfId="0"/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/>
    <xf numFmtId="3" fontId="7" fillId="0" borderId="0" xfId="0" applyNumberFormat="1" applyFont="1" applyFill="1" applyBorder="1" applyAlignment="1" applyProtection="1">
      <alignment horizontal="left" vertical="top"/>
      <protection locked="0"/>
    </xf>
    <xf numFmtId="3" fontId="7" fillId="0" borderId="0" xfId="0" applyNumberFormat="1" applyFont="1" applyBorder="1" applyAlignment="1" applyProtection="1">
      <alignment horizontal="left" vertical="top"/>
      <protection locked="0"/>
    </xf>
    <xf numFmtId="3" fontId="7" fillId="0" borderId="0" xfId="0" applyNumberFormat="1" applyFont="1" applyFill="1" applyBorder="1" applyAlignment="1" applyProtection="1">
      <protection locked="0"/>
    </xf>
    <xf numFmtId="4" fontId="7" fillId="0" borderId="0" xfId="0" applyNumberFormat="1" applyFont="1" applyFill="1" applyBorder="1" applyAlignment="1" applyProtection="1">
      <alignment wrapText="1"/>
    </xf>
    <xf numFmtId="3" fontId="7" fillId="0" borderId="0" xfId="0" applyNumberFormat="1" applyFont="1" applyBorder="1" applyAlignment="1" applyProtection="1">
      <protection locked="0"/>
    </xf>
    <xf numFmtId="3" fontId="8" fillId="0" borderId="0" xfId="0" applyNumberFormat="1" applyFont="1" applyBorder="1" applyAlignment="1" applyProtection="1">
      <alignment horizontal="left" vertical="top"/>
      <protection locked="0"/>
    </xf>
    <xf numFmtId="3" fontId="9" fillId="0" borderId="0" xfId="0" applyNumberFormat="1" applyFont="1" applyBorder="1" applyAlignment="1" applyProtection="1">
      <alignment horizontal="left" vertical="top"/>
      <protection locked="0"/>
    </xf>
    <xf numFmtId="4" fontId="7" fillId="0" borderId="0" xfId="0" applyNumberFormat="1" applyFont="1" applyBorder="1" applyAlignment="1" applyProtection="1">
      <alignment wrapText="1"/>
    </xf>
    <xf numFmtId="3" fontId="6" fillId="0" borderId="0" xfId="0" applyNumberFormat="1" applyFont="1" applyBorder="1" applyAlignment="1" applyProtection="1">
      <alignment horizontal="left" vertical="top"/>
      <protection locked="0"/>
    </xf>
    <xf numFmtId="3" fontId="6" fillId="0" borderId="0" xfId="0" applyNumberFormat="1" applyFont="1" applyFill="1" applyBorder="1" applyAlignment="1" applyProtection="1">
      <protection locked="0"/>
    </xf>
    <xf numFmtId="4" fontId="6" fillId="0" borderId="0" xfId="0" applyNumberFormat="1" applyFont="1" applyFill="1" applyBorder="1" applyAlignment="1" applyProtection="1">
      <alignment wrapText="1"/>
    </xf>
    <xf numFmtId="3" fontId="6" fillId="0" borderId="0" xfId="0" applyNumberFormat="1" applyFont="1" applyBorder="1" applyAlignment="1" applyProtection="1">
      <protection locked="0"/>
    </xf>
    <xf numFmtId="0" fontId="5" fillId="0" borderId="0" xfId="0" applyFont="1" applyBorder="1" applyAlignment="1" applyProtection="1">
      <alignment horizontal="left" vertical="top"/>
    </xf>
    <xf numFmtId="0" fontId="5" fillId="0" borderId="0" xfId="0" applyFont="1" applyBorder="1" applyProtection="1"/>
    <xf numFmtId="3" fontId="10" fillId="0" borderId="0" xfId="0" applyNumberFormat="1" applyFont="1" applyFill="1" applyBorder="1" applyAlignment="1" applyProtection="1">
      <alignment horizontal="left" vertical="top"/>
    </xf>
    <xf numFmtId="3" fontId="9" fillId="0" borderId="0" xfId="0" applyNumberFormat="1" applyFont="1" applyFill="1" applyBorder="1" applyAlignment="1" applyProtection="1">
      <alignment horizontal="left" vertical="top"/>
    </xf>
    <xf numFmtId="3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Fill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3" fontId="11" fillId="0" borderId="0" xfId="0" applyNumberFormat="1" applyFont="1" applyFill="1" applyBorder="1" applyAlignment="1" applyProtection="1">
      <alignment horizontal="left" vertical="top"/>
    </xf>
    <xf numFmtId="3" fontId="11" fillId="0" borderId="0" xfId="0" applyNumberFormat="1" applyFont="1" applyFill="1" applyBorder="1" applyAlignment="1" applyProtection="1"/>
    <xf numFmtId="3" fontId="11" fillId="0" borderId="0" xfId="0" applyNumberFormat="1" applyFont="1" applyFill="1" applyBorder="1" applyAlignment="1" applyProtection="1">
      <alignment vertical="top"/>
    </xf>
    <xf numFmtId="3" fontId="11" fillId="0" borderId="0" xfId="0" applyNumberFormat="1" applyFont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horizontal="left" vertical="top"/>
    </xf>
    <xf numFmtId="0" fontId="12" fillId="0" borderId="0" xfId="0" applyFont="1" applyBorder="1" applyProtection="1"/>
    <xf numFmtId="4" fontId="5" fillId="0" borderId="0" xfId="0" applyNumberFormat="1" applyFont="1" applyBorder="1" applyAlignment="1" applyProtection="1">
      <alignment horizontal="right"/>
    </xf>
    <xf numFmtId="0" fontId="12" fillId="2" borderId="0" xfId="0" applyFont="1" applyFill="1" applyBorder="1" applyAlignment="1" applyProtection="1">
      <alignment horizontal="left" vertical="top"/>
    </xf>
    <xf numFmtId="0" fontId="11" fillId="2" borderId="0" xfId="0" applyFont="1" applyFill="1" applyBorder="1" applyAlignment="1" applyProtection="1">
      <alignment horizontal="left" vertical="top"/>
    </xf>
    <xf numFmtId="0" fontId="12" fillId="2" borderId="0" xfId="0" applyFont="1" applyFill="1" applyBorder="1" applyProtection="1"/>
    <xf numFmtId="4" fontId="10" fillId="2" borderId="0" xfId="0" applyNumberFormat="1" applyFont="1" applyFill="1" applyBorder="1" applyAlignment="1" applyProtection="1">
      <alignment horizontal="right"/>
    </xf>
    <xf numFmtId="4" fontId="13" fillId="0" borderId="0" xfId="0" applyNumberFormat="1" applyFont="1" applyFill="1" applyBorder="1" applyAlignment="1" applyProtection="1">
      <alignment horizontal="right" wrapText="1"/>
    </xf>
    <xf numFmtId="49" fontId="15" fillId="0" borderId="0" xfId="0" applyNumberFormat="1" applyFont="1" applyAlignment="1">
      <alignment horizontal="left" vertical="top" wrapText="1"/>
    </xf>
    <xf numFmtId="49" fontId="15" fillId="0" borderId="0" xfId="0" applyNumberFormat="1" applyFont="1" applyAlignment="1">
      <alignment horizontal="left" vertical="top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/>
    </xf>
    <xf numFmtId="4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4" fontId="15" fillId="0" borderId="0" xfId="0" applyNumberFormat="1" applyFont="1" applyBorder="1" applyAlignment="1" applyProtection="1">
      <alignment horizontal="right"/>
    </xf>
    <xf numFmtId="0" fontId="15" fillId="0" borderId="0" xfId="0" applyFont="1"/>
    <xf numFmtId="0" fontId="15" fillId="0" borderId="0" xfId="0" applyFont="1" applyAlignment="1">
      <alignment horizontal="left" vertical="top"/>
    </xf>
    <xf numFmtId="0" fontId="15" fillId="0" borderId="0" xfId="0" applyFont="1" applyBorder="1"/>
    <xf numFmtId="4" fontId="15" fillId="0" borderId="0" xfId="0" applyNumberFormat="1" applyFont="1" applyBorder="1" applyAlignment="1" applyProtection="1">
      <alignment horizontal="right" wrapText="1"/>
    </xf>
    <xf numFmtId="4" fontId="15" fillId="0" borderId="0" xfId="0" applyNumberFormat="1" applyFont="1" applyFill="1" applyAlignment="1">
      <alignment horizontal="right"/>
    </xf>
    <xf numFmtId="0" fontId="15" fillId="0" borderId="0" xfId="0" applyFont="1" applyAlignment="1">
      <alignment horizontal="center"/>
    </xf>
    <xf numFmtId="0" fontId="16" fillId="0" borderId="0" xfId="0" applyNumberFormat="1" applyFont="1" applyBorder="1" applyAlignment="1" applyProtection="1">
      <alignment wrapText="1"/>
    </xf>
    <xf numFmtId="0" fontId="15" fillId="0" borderId="0" xfId="0" applyFont="1" applyFill="1" applyAlignment="1">
      <alignment horizontal="left" vertical="top"/>
    </xf>
    <xf numFmtId="49" fontId="15" fillId="0" borderId="0" xfId="0" applyNumberFormat="1" applyFont="1" applyFill="1" applyAlignment="1">
      <alignment horizontal="left" vertical="top"/>
    </xf>
    <xf numFmtId="0" fontId="15" fillId="0" borderId="0" xfId="0" applyFont="1" applyFill="1" applyAlignment="1">
      <alignment horizontal="left" wrapText="1"/>
    </xf>
    <xf numFmtId="49" fontId="15" fillId="0" borderId="0" xfId="0" applyNumberFormat="1" applyFont="1" applyFill="1" applyAlignment="1">
      <alignment horizontal="center"/>
    </xf>
    <xf numFmtId="4" fontId="15" fillId="0" borderId="0" xfId="0" applyNumberFormat="1" applyFont="1" applyFill="1" applyBorder="1" applyAlignment="1" applyProtection="1">
      <alignment horizontal="right" wrapText="1"/>
    </xf>
    <xf numFmtId="4" fontId="10" fillId="0" borderId="0" xfId="0" applyNumberFormat="1" applyFont="1" applyBorder="1" applyProtection="1"/>
    <xf numFmtId="1" fontId="17" fillId="0" borderId="0" xfId="0" applyNumberFormat="1" applyFont="1" applyBorder="1" applyAlignment="1">
      <alignment horizontal="left" vertical="top"/>
    </xf>
    <xf numFmtId="0" fontId="17" fillId="0" borderId="0" xfId="0" applyFont="1" applyBorder="1" applyAlignment="1">
      <alignment horizontal="left" vertical="top"/>
    </xf>
    <xf numFmtId="0" fontId="17" fillId="0" borderId="0" xfId="0" applyFont="1" applyBorder="1" applyAlignment="1"/>
    <xf numFmtId="4" fontId="17" fillId="0" borderId="0" xfId="0" applyNumberFormat="1" applyFont="1" applyBorder="1" applyAlignment="1"/>
    <xf numFmtId="1" fontId="18" fillId="0" borderId="0" xfId="0" applyNumberFormat="1" applyFont="1" applyBorder="1" applyAlignment="1" applyProtection="1">
      <alignment horizontal="left" vertical="top"/>
      <protection locked="0"/>
    </xf>
    <xf numFmtId="3" fontId="18" fillId="0" borderId="0" xfId="0" applyNumberFormat="1" applyFont="1" applyFill="1" applyBorder="1" applyAlignment="1" applyProtection="1">
      <alignment horizontal="left" vertical="top"/>
      <protection locked="0"/>
    </xf>
    <xf numFmtId="3" fontId="18" fillId="0" borderId="0" xfId="0" applyNumberFormat="1" applyFont="1" applyBorder="1" applyAlignment="1" applyProtection="1">
      <alignment horizontal="left" vertical="top"/>
      <protection locked="0"/>
    </xf>
    <xf numFmtId="3" fontId="18" fillId="0" borderId="0" xfId="0" applyNumberFormat="1" applyFont="1" applyFill="1" applyBorder="1" applyAlignment="1" applyProtection="1">
      <protection locked="0"/>
    </xf>
    <xf numFmtId="4" fontId="18" fillId="0" borderId="0" xfId="0" applyNumberFormat="1" applyFont="1" applyFill="1" applyBorder="1" applyAlignment="1" applyProtection="1">
      <protection locked="0"/>
    </xf>
    <xf numFmtId="4" fontId="18" fillId="0" borderId="0" xfId="0" applyNumberFormat="1" applyFont="1" applyFill="1" applyBorder="1" applyAlignment="1" applyProtection="1">
      <alignment wrapText="1"/>
      <protection locked="0"/>
    </xf>
    <xf numFmtId="4" fontId="18" fillId="0" borderId="0" xfId="0" applyNumberFormat="1" applyFont="1" applyFill="1" applyBorder="1" applyAlignment="1" applyProtection="1">
      <alignment wrapText="1"/>
    </xf>
    <xf numFmtId="3" fontId="18" fillId="0" borderId="0" xfId="0" applyNumberFormat="1" applyFont="1" applyBorder="1" applyAlignment="1" applyProtection="1">
      <protection locked="0"/>
    </xf>
    <xf numFmtId="3" fontId="19" fillId="0" borderId="0" xfId="0" applyNumberFormat="1" applyFont="1" applyBorder="1" applyAlignment="1" applyProtection="1">
      <alignment horizontal="left" vertical="top"/>
      <protection locked="0"/>
    </xf>
    <xf numFmtId="1" fontId="18" fillId="0" borderId="0" xfId="0" applyNumberFormat="1" applyFont="1" applyFill="1" applyBorder="1" applyAlignment="1" applyProtection="1">
      <alignment horizontal="left" vertical="top"/>
      <protection locked="0"/>
    </xf>
    <xf numFmtId="3" fontId="20" fillId="0" borderId="0" xfId="0" applyNumberFormat="1" applyFont="1" applyBorder="1" applyAlignment="1" applyProtection="1">
      <alignment horizontal="left" vertical="top"/>
      <protection locked="0"/>
    </xf>
    <xf numFmtId="4" fontId="18" fillId="0" borderId="0" xfId="0" applyNumberFormat="1" applyFont="1" applyBorder="1" applyAlignment="1" applyProtection="1">
      <protection locked="0"/>
    </xf>
    <xf numFmtId="4" fontId="18" fillId="0" borderId="0" xfId="0" applyNumberFormat="1" applyFont="1" applyBorder="1" applyAlignment="1" applyProtection="1">
      <alignment wrapText="1"/>
      <protection locked="0"/>
    </xf>
    <xf numFmtId="4" fontId="18" fillId="0" borderId="0" xfId="0" applyNumberFormat="1" applyFont="1" applyBorder="1" applyAlignment="1" applyProtection="1">
      <alignment wrapText="1"/>
    </xf>
    <xf numFmtId="1" fontId="17" fillId="0" borderId="0" xfId="0" applyNumberFormat="1" applyFont="1" applyFill="1" applyBorder="1" applyAlignment="1" applyProtection="1">
      <alignment horizontal="left" vertical="top"/>
      <protection locked="0"/>
    </xf>
    <xf numFmtId="3" fontId="17" fillId="0" borderId="0" xfId="0" applyNumberFormat="1" applyFont="1" applyBorder="1" applyAlignment="1" applyProtection="1">
      <alignment horizontal="left" vertical="top"/>
      <protection locked="0"/>
    </xf>
    <xf numFmtId="0" fontId="21" fillId="0" borderId="0" xfId="0" applyFont="1"/>
    <xf numFmtId="3" fontId="17" fillId="0" borderId="0" xfId="0" applyNumberFormat="1" applyFont="1" applyFill="1" applyBorder="1" applyAlignment="1" applyProtection="1">
      <protection locked="0"/>
    </xf>
    <xf numFmtId="4" fontId="17" fillId="0" borderId="0" xfId="0" applyNumberFormat="1" applyFont="1" applyFill="1" applyBorder="1" applyAlignment="1" applyProtection="1">
      <protection locked="0"/>
    </xf>
    <xf numFmtId="4" fontId="17" fillId="0" borderId="0" xfId="0" applyNumberFormat="1" applyFont="1" applyFill="1" applyBorder="1" applyAlignment="1" applyProtection="1">
      <alignment wrapText="1"/>
      <protection locked="0"/>
    </xf>
    <xf numFmtId="4" fontId="17" fillId="0" borderId="0" xfId="0" applyNumberFormat="1" applyFont="1" applyFill="1" applyBorder="1" applyAlignment="1" applyProtection="1">
      <alignment wrapText="1"/>
    </xf>
    <xf numFmtId="3" fontId="17" fillId="0" borderId="0" xfId="0" applyNumberFormat="1" applyFont="1" applyBorder="1" applyAlignment="1" applyProtection="1">
      <protection locked="0"/>
    </xf>
    <xf numFmtId="3" fontId="20" fillId="0" borderId="0" xfId="0" quotePrefix="1" applyNumberFormat="1" applyFont="1" applyBorder="1" applyAlignment="1" applyProtection="1">
      <alignment horizontal="left" vertical="top"/>
      <protection locked="0"/>
    </xf>
    <xf numFmtId="1" fontId="15" fillId="0" borderId="0" xfId="0" applyNumberFormat="1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top"/>
    </xf>
    <xf numFmtId="0" fontId="15" fillId="0" borderId="0" xfId="0" applyFont="1" applyBorder="1" applyProtection="1"/>
    <xf numFmtId="4" fontId="15" fillId="0" borderId="0" xfId="0" applyNumberFormat="1" applyFont="1" applyBorder="1" applyProtection="1"/>
    <xf numFmtId="1" fontId="15" fillId="0" borderId="0" xfId="0" applyNumberFormat="1" applyFont="1" applyFill="1" applyBorder="1" applyAlignment="1" applyProtection="1">
      <alignment horizontal="left" vertical="top"/>
    </xf>
    <xf numFmtId="3" fontId="22" fillId="0" borderId="0" xfId="0" applyNumberFormat="1" applyFont="1" applyFill="1" applyBorder="1" applyAlignment="1" applyProtection="1">
      <alignment horizontal="left" vertical="top"/>
    </xf>
    <xf numFmtId="3" fontId="20" fillId="0" borderId="0" xfId="0" applyNumberFormat="1" applyFont="1" applyFill="1" applyBorder="1" applyAlignment="1" applyProtection="1">
      <alignment horizontal="left" vertical="top"/>
    </xf>
    <xf numFmtId="3" fontId="15" fillId="0" borderId="0" xfId="0" applyNumberFormat="1" applyFont="1" applyFill="1" applyBorder="1" applyAlignment="1" applyProtection="1"/>
    <xf numFmtId="4" fontId="15" fillId="0" borderId="0" xfId="0" applyNumberFormat="1" applyFont="1" applyFill="1" applyBorder="1" applyAlignment="1" applyProtection="1"/>
    <xf numFmtId="4" fontId="15" fillId="0" borderId="0" xfId="0" applyNumberFormat="1" applyFont="1" applyFill="1" applyBorder="1" applyAlignment="1" applyProtection="1">
      <alignment wrapText="1"/>
    </xf>
    <xf numFmtId="3" fontId="15" fillId="0" borderId="0" xfId="0" applyNumberFormat="1" applyFont="1" applyFill="1" applyBorder="1" applyAlignment="1" applyProtection="1">
      <alignment vertical="top"/>
    </xf>
    <xf numFmtId="3" fontId="15" fillId="0" borderId="0" xfId="0" applyNumberFormat="1" applyFont="1" applyBorder="1" applyAlignment="1" applyProtection="1">
      <alignment vertical="top"/>
    </xf>
    <xf numFmtId="1" fontId="13" fillId="0" borderId="0" xfId="0" applyNumberFormat="1" applyFont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" fontId="13" fillId="0" borderId="0" xfId="0" applyNumberFormat="1" applyFont="1" applyBorder="1" applyAlignment="1" applyProtection="1">
      <alignment wrapText="1"/>
    </xf>
    <xf numFmtId="4" fontId="13" fillId="0" borderId="0" xfId="0" applyNumberFormat="1" applyFont="1" applyFill="1" applyBorder="1" applyAlignment="1" applyProtection="1">
      <alignment wrapText="1"/>
    </xf>
    <xf numFmtId="3" fontId="13" fillId="0" borderId="0" xfId="0" applyNumberFormat="1" applyFont="1" applyFill="1" applyBorder="1" applyAlignment="1" applyProtection="1">
      <alignment vertical="top"/>
    </xf>
    <xf numFmtId="3" fontId="13" fillId="0" borderId="0" xfId="0" applyNumberFormat="1" applyFont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horizontal="left"/>
    </xf>
    <xf numFmtId="0" fontId="13" fillId="0" borderId="0" xfId="0" applyNumberFormat="1" applyFont="1" applyBorder="1" applyAlignment="1" applyProtection="1">
      <alignment horizontal="left"/>
    </xf>
    <xf numFmtId="4" fontId="22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Border="1" applyAlignment="1" applyProtection="1">
      <alignment horizontal="left" vertical="top"/>
    </xf>
    <xf numFmtId="1" fontId="16" fillId="0" borderId="0" xfId="0" applyNumberFormat="1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16" fillId="0" borderId="0" xfId="0" applyFont="1" applyBorder="1" applyProtection="1"/>
    <xf numFmtId="4" fontId="16" fillId="0" borderId="0" xfId="0" applyNumberFormat="1" applyFont="1" applyBorder="1" applyProtection="1"/>
    <xf numFmtId="1" fontId="16" fillId="2" borderId="0" xfId="0" applyNumberFormat="1" applyFont="1" applyFill="1" applyBorder="1" applyAlignment="1" applyProtection="1">
      <alignment horizontal="left" vertical="top"/>
    </xf>
    <xf numFmtId="0" fontId="16" fillId="2" borderId="0" xfId="0" applyFont="1" applyFill="1" applyBorder="1" applyAlignment="1" applyProtection="1">
      <alignment horizontal="left" vertical="top"/>
    </xf>
    <xf numFmtId="0" fontId="13" fillId="2" borderId="0" xfId="0" applyFont="1" applyFill="1" applyBorder="1" applyAlignment="1" applyProtection="1">
      <alignment horizontal="left" vertical="top"/>
    </xf>
    <xf numFmtId="0" fontId="16" fillId="2" borderId="0" xfId="0" applyFont="1" applyFill="1" applyBorder="1" applyProtection="1"/>
    <xf numFmtId="4" fontId="16" fillId="2" borderId="0" xfId="0" applyNumberFormat="1" applyFont="1" applyFill="1" applyBorder="1" applyProtection="1"/>
    <xf numFmtId="4" fontId="22" fillId="2" borderId="0" xfId="0" applyNumberFormat="1" applyFont="1" applyFill="1" applyBorder="1" applyAlignment="1" applyProtection="1">
      <alignment horizontal="right"/>
    </xf>
    <xf numFmtId="1" fontId="15" fillId="0" borderId="0" xfId="0" applyNumberFormat="1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left" vertical="top" wrapText="1"/>
    </xf>
    <xf numFmtId="49" fontId="15" fillId="0" borderId="0" xfId="0" applyNumberFormat="1" applyFont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wrapText="1"/>
    </xf>
    <xf numFmtId="4" fontId="15" fillId="0" borderId="0" xfId="0" applyNumberFormat="1" applyFont="1" applyBorder="1" applyAlignment="1" applyProtection="1">
      <alignment wrapText="1"/>
    </xf>
    <xf numFmtId="0" fontId="23" fillId="2" borderId="0" xfId="8" applyNumberFormat="1" applyFont="1" applyFill="1" applyBorder="1" applyAlignment="1" applyProtection="1">
      <alignment horizontal="left" vertical="top" wrapText="1"/>
    </xf>
    <xf numFmtId="49" fontId="23" fillId="2" borderId="0" xfId="8" applyNumberFormat="1" applyFont="1" applyFill="1" applyBorder="1" applyAlignment="1" applyProtection="1">
      <alignment horizontal="left" vertical="top" wrapText="1"/>
    </xf>
    <xf numFmtId="0" fontId="23" fillId="2" borderId="0" xfId="8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>
      <alignment wrapText="1"/>
    </xf>
    <xf numFmtId="1" fontId="16" fillId="0" borderId="0" xfId="0" applyNumberFormat="1" applyFont="1" applyBorder="1" applyAlignment="1" applyProtection="1">
      <alignment horizontal="left" vertical="top" wrapText="1"/>
    </xf>
    <xf numFmtId="49" fontId="13" fillId="0" borderId="0" xfId="8" applyNumberFormat="1" applyFont="1" applyFill="1" applyBorder="1" applyAlignment="1" applyProtection="1">
      <alignment horizontal="left" vertical="top" wrapText="1"/>
    </xf>
    <xf numFmtId="49" fontId="16" fillId="0" borderId="0" xfId="8" applyNumberFormat="1" applyFont="1" applyFill="1" applyBorder="1" applyAlignment="1" applyProtection="1">
      <alignment wrapText="1"/>
    </xf>
    <xf numFmtId="4" fontId="15" fillId="0" borderId="0" xfId="8" applyNumberFormat="1" applyFont="1" applyFill="1" applyBorder="1" applyAlignment="1" applyProtection="1">
      <alignment horizontal="right" wrapText="1"/>
    </xf>
    <xf numFmtId="49" fontId="22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left"/>
    </xf>
    <xf numFmtId="4" fontId="15" fillId="2" borderId="0" xfId="8" applyNumberFormat="1" applyFont="1" applyFill="1" applyBorder="1" applyAlignment="1" applyProtection="1">
      <alignment horizontal="right" wrapText="1"/>
    </xf>
    <xf numFmtId="49" fontId="22" fillId="0" borderId="0" xfId="8" applyNumberFormat="1" applyFont="1" applyFill="1" applyBorder="1" applyAlignment="1" applyProtection="1">
      <alignment horizontal="left" vertical="top" wrapText="1"/>
    </xf>
    <xf numFmtId="49" fontId="15" fillId="0" borderId="0" xfId="8" applyNumberFormat="1" applyFont="1" applyFill="1" applyBorder="1" applyAlignment="1" applyProtection="1">
      <alignment horizontal="left" vertical="top" wrapText="1"/>
    </xf>
    <xf numFmtId="49" fontId="15" fillId="0" borderId="0" xfId="8" applyNumberFormat="1" applyFont="1" applyFill="1" applyBorder="1" applyAlignment="1" applyProtection="1">
      <alignment wrapText="1"/>
    </xf>
    <xf numFmtId="0" fontId="15" fillId="0" borderId="0" xfId="0" applyNumberFormat="1" applyFont="1" applyBorder="1" applyAlignment="1" applyProtection="1">
      <alignment wrapText="1"/>
    </xf>
    <xf numFmtId="1" fontId="16" fillId="2" borderId="0" xfId="0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wrapText="1"/>
    </xf>
    <xf numFmtId="4" fontId="15" fillId="2" borderId="0" xfId="0" applyNumberFormat="1" applyFont="1" applyFill="1" applyBorder="1" applyAlignment="1" applyProtection="1">
      <alignment horizontal="right" wrapText="1"/>
    </xf>
    <xf numFmtId="4" fontId="22" fillId="2" borderId="0" xfId="0" applyNumberFormat="1" applyFont="1" applyFill="1" applyBorder="1" applyAlignment="1" applyProtection="1">
      <alignment horizontal="right" wrapText="1"/>
    </xf>
    <xf numFmtId="0" fontId="16" fillId="2" borderId="0" xfId="0" applyNumberFormat="1" applyFont="1" applyFill="1" applyBorder="1" applyAlignment="1" applyProtection="1">
      <alignment wrapText="1"/>
    </xf>
    <xf numFmtId="49" fontId="22" fillId="0" borderId="0" xfId="0" applyNumberFormat="1" applyFont="1" applyAlignment="1">
      <alignment horizontal="left" vertical="top" wrapText="1"/>
    </xf>
    <xf numFmtId="4" fontId="15" fillId="0" borderId="0" xfId="0" applyNumberFormat="1" applyFont="1" applyBorder="1"/>
    <xf numFmtId="0" fontId="22" fillId="0" borderId="0" xfId="0" applyFont="1" applyAlignment="1">
      <alignment horizontal="left" vertical="top"/>
    </xf>
    <xf numFmtId="49" fontId="15" fillId="0" borderId="0" xfId="0" applyNumberFormat="1" applyFont="1" applyFill="1" applyAlignment="1">
      <alignment horizontal="left" vertical="top" wrapText="1"/>
    </xf>
    <xf numFmtId="0" fontId="15" fillId="0" borderId="0" xfId="0" applyFont="1" applyFill="1" applyAlignment="1">
      <alignment horizontal="center"/>
    </xf>
    <xf numFmtId="0" fontId="15" fillId="0" borderId="0" xfId="0" applyFont="1" applyFill="1" applyBorder="1"/>
    <xf numFmtId="4" fontId="15" fillId="0" borderId="0" xfId="0" applyNumberFormat="1" applyFont="1" applyFill="1" applyBorder="1"/>
    <xf numFmtId="0" fontId="15" fillId="0" borderId="0" xfId="0" applyFont="1" applyFill="1"/>
    <xf numFmtId="0" fontId="22" fillId="0" borderId="0" xfId="0" applyFont="1" applyBorder="1" applyAlignment="1" applyProtection="1">
      <alignment horizontal="left" vertical="top" wrapText="1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justify" vertical="top" wrapText="1"/>
    </xf>
    <xf numFmtId="0" fontId="25" fillId="0" borderId="0" xfId="0" applyFont="1" applyAlignment="1">
      <alignment horizontal="left" vertical="top" wrapText="1"/>
    </xf>
    <xf numFmtId="49" fontId="16" fillId="0" borderId="0" xfId="0" applyNumberFormat="1" applyFont="1" applyBorder="1" applyAlignment="1" applyProtection="1">
      <alignment wrapText="1"/>
    </xf>
    <xf numFmtId="0" fontId="22" fillId="0" borderId="0" xfId="0" applyFont="1" applyAlignment="1">
      <alignment horizontal="left" vertical="top" wrapText="1"/>
    </xf>
    <xf numFmtId="1" fontId="15" fillId="0" borderId="0" xfId="0" applyNumberFormat="1" applyFont="1" applyBorder="1" applyAlignment="1">
      <alignment horizontal="left" vertical="top"/>
    </xf>
    <xf numFmtId="4" fontId="15" fillId="0" borderId="0" xfId="8" applyNumberFormat="1" applyFont="1" applyFill="1" applyBorder="1" applyAlignment="1">
      <alignment horizontal="right" wrapText="1"/>
    </xf>
    <xf numFmtId="4" fontId="15" fillId="0" borderId="0" xfId="0" applyNumberFormat="1" applyFont="1" applyBorder="1" applyProtection="1">
      <protection locked="0"/>
    </xf>
    <xf numFmtId="0" fontId="15" fillId="0" borderId="0" xfId="0" applyNumberFormat="1" applyFont="1" applyBorder="1"/>
    <xf numFmtId="49" fontId="15" fillId="0" borderId="0" xfId="0" applyNumberFormat="1" applyFont="1" applyBorder="1" applyAlignment="1" applyProtection="1">
      <alignment vertical="top" wrapText="1"/>
      <protection locked="0"/>
    </xf>
    <xf numFmtId="49" fontId="15" fillId="0" borderId="0" xfId="0" quotePrefix="1" applyNumberFormat="1" applyFont="1" applyAlignment="1">
      <alignment horizontal="left" vertical="top"/>
    </xf>
    <xf numFmtId="0" fontId="22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49" fontId="26" fillId="0" borderId="0" xfId="0" applyNumberFormat="1" applyFont="1" applyBorder="1" applyAlignment="1" applyProtection="1">
      <alignment horizontal="left" vertical="top" wrapText="1"/>
    </xf>
    <xf numFmtId="49" fontId="27" fillId="0" borderId="0" xfId="8" applyNumberFormat="1" applyFont="1" applyFill="1" applyBorder="1" applyAlignment="1" applyProtection="1">
      <alignment horizontal="left" vertical="top" wrapText="1"/>
    </xf>
    <xf numFmtId="49" fontId="26" fillId="0" borderId="0" xfId="8" applyNumberFormat="1" applyFont="1" applyFill="1" applyBorder="1" applyAlignment="1" applyProtection="1">
      <alignment horizontal="left" vertical="top" wrapText="1"/>
    </xf>
    <xf numFmtId="49" fontId="26" fillId="0" borderId="0" xfId="8" applyNumberFormat="1" applyFont="1" applyFill="1" applyBorder="1" applyAlignment="1" applyProtection="1">
      <alignment wrapText="1"/>
    </xf>
    <xf numFmtId="0" fontId="26" fillId="0" borderId="0" xfId="0" applyNumberFormat="1" applyFont="1" applyBorder="1" applyAlignment="1" applyProtection="1">
      <alignment wrapText="1"/>
    </xf>
    <xf numFmtId="4" fontId="16" fillId="2" borderId="0" xfId="0" applyNumberFormat="1" applyFont="1" applyFill="1" applyBorder="1" applyAlignment="1" applyProtection="1">
      <alignment vertical="top" wrapText="1"/>
    </xf>
    <xf numFmtId="3" fontId="16" fillId="2" borderId="0" xfId="0" applyNumberFormat="1" applyFont="1" applyFill="1" applyBorder="1" applyAlignment="1" applyProtection="1">
      <alignment vertical="top" wrapText="1"/>
    </xf>
    <xf numFmtId="3" fontId="22" fillId="0" borderId="0" xfId="0" applyNumberFormat="1" applyFont="1" applyBorder="1" applyAlignment="1" applyProtection="1">
      <alignment horizontal="left" vertical="top" wrapText="1"/>
    </xf>
    <xf numFmtId="3" fontId="15" fillId="0" borderId="0" xfId="0" applyNumberFormat="1" applyFont="1" applyBorder="1" applyAlignment="1" applyProtection="1">
      <alignment wrapText="1"/>
    </xf>
    <xf numFmtId="4" fontId="15" fillId="0" borderId="0" xfId="10" applyNumberFormat="1" applyFont="1" applyFill="1" applyBorder="1" applyAlignment="1" applyProtection="1">
      <alignment horizontal="right" wrapText="1"/>
    </xf>
    <xf numFmtId="4" fontId="15" fillId="0" borderId="0" xfId="0" applyNumberFormat="1" applyFont="1" applyBorder="1" applyAlignment="1" applyProtection="1">
      <alignment vertical="top" wrapText="1"/>
    </xf>
    <xf numFmtId="3" fontId="15" fillId="0" borderId="0" xfId="0" applyNumberFormat="1" applyFont="1" applyBorder="1" applyAlignment="1" applyProtection="1">
      <alignment vertical="top" wrapText="1"/>
    </xf>
    <xf numFmtId="3" fontId="15" fillId="0" borderId="0" xfId="0" applyNumberFormat="1" applyFont="1" applyBorder="1" applyAlignment="1" applyProtection="1">
      <alignment horizontal="left" vertical="top" wrapText="1"/>
    </xf>
    <xf numFmtId="3" fontId="28" fillId="0" borderId="0" xfId="7" applyNumberFormat="1" applyFont="1" applyBorder="1" applyAlignment="1" applyProtection="1">
      <alignment horizontal="left" vertical="top" wrapText="1"/>
    </xf>
    <xf numFmtId="3" fontId="29" fillId="0" borderId="0" xfId="7" applyNumberFormat="1" applyFont="1" applyBorder="1" applyAlignment="1" applyProtection="1">
      <alignment horizontal="left" vertical="top" wrapText="1"/>
    </xf>
    <xf numFmtId="49" fontId="28" fillId="0" borderId="0" xfId="7" applyNumberFormat="1" applyFont="1" applyBorder="1" applyAlignment="1" applyProtection="1">
      <alignment horizontal="left" vertical="top" wrapText="1"/>
    </xf>
    <xf numFmtId="3" fontId="28" fillId="0" borderId="0" xfId="7" applyNumberFormat="1" applyFont="1" applyBorder="1" applyAlignment="1" applyProtection="1">
      <alignment wrapText="1"/>
    </xf>
    <xf numFmtId="4" fontId="15" fillId="0" borderId="0" xfId="11" applyNumberFormat="1" applyFont="1" applyFill="1" applyBorder="1" applyAlignment="1" applyProtection="1">
      <alignment horizontal="right" wrapText="1"/>
    </xf>
    <xf numFmtId="4" fontId="15" fillId="0" borderId="0" xfId="7" applyNumberFormat="1" applyFont="1" applyBorder="1" applyAlignment="1" applyProtection="1">
      <alignment horizontal="right" wrapText="1"/>
    </xf>
    <xf numFmtId="0" fontId="16" fillId="2" borderId="0" xfId="0" applyFont="1" applyFill="1" applyBorder="1" applyAlignment="1" applyProtection="1">
      <alignment wrapText="1"/>
    </xf>
    <xf numFmtId="0" fontId="15" fillId="0" borderId="0" xfId="0" applyFont="1" applyAlignment="1">
      <alignment wrapText="1"/>
    </xf>
    <xf numFmtId="0" fontId="15" fillId="0" borderId="0" xfId="0" applyFont="1" applyFill="1" applyAlignment="1">
      <alignment horizontal="left" vertical="top" wrapText="1"/>
    </xf>
    <xf numFmtId="4" fontId="15" fillId="0" borderId="0" xfId="0" applyNumberFormat="1" applyFont="1" applyFill="1" applyBorder="1" applyAlignment="1" applyProtection="1">
      <alignment horizontal="right"/>
    </xf>
    <xf numFmtId="0" fontId="15" fillId="0" borderId="0" xfId="0" applyFont="1" applyBorder="1" applyAlignment="1">
      <alignment horizontal="left" vertical="top"/>
    </xf>
    <xf numFmtId="49" fontId="22" fillId="0" borderId="0" xfId="0" applyNumberFormat="1" applyFont="1" applyFill="1" applyAlignment="1">
      <alignment horizontal="left"/>
    </xf>
    <xf numFmtId="0" fontId="22" fillId="0" borderId="0" xfId="0" applyFont="1" applyFill="1" applyAlignment="1">
      <alignment horizontal="left" wrapText="1"/>
    </xf>
    <xf numFmtId="0" fontId="30" fillId="0" borderId="0" xfId="0" applyFont="1"/>
    <xf numFmtId="49" fontId="30" fillId="0" borderId="0" xfId="0" applyNumberFormat="1" applyFont="1" applyAlignment="1">
      <alignment horizontal="left" vertical="top" wrapText="1"/>
    </xf>
    <xf numFmtId="0" fontId="30" fillId="0" borderId="0" xfId="0" applyFont="1" applyFill="1" applyAlignment="1">
      <alignment horizontal="left" vertical="top"/>
    </xf>
    <xf numFmtId="0" fontId="15" fillId="0" borderId="0" xfId="0" applyFont="1" applyFill="1" applyAlignment="1">
      <alignment wrapText="1"/>
    </xf>
  </cellXfs>
  <cellStyles count="12">
    <cellStyle name="Comma0" xfId="1"/>
    <cellStyle name="Currency0" xfId="2"/>
    <cellStyle name="Date" xfId="3"/>
    <cellStyle name="Fixed" xfId="4"/>
    <cellStyle name="Heading 1" xfId="5"/>
    <cellStyle name="Heading 2" xfId="6"/>
    <cellStyle name="Navadno" xfId="0" builtinId="0"/>
    <cellStyle name="Navadno_P126-Planina-jug-PGD" xfId="7"/>
    <cellStyle name="Normal_Sheet1" xfId="8"/>
    <cellStyle name="Total" xfId="9"/>
    <cellStyle name="Vejica" xfId="10" builtinId="3"/>
    <cellStyle name="Vejica_P126-Planina-jug-PGD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8"/>
  <sheetViews>
    <sheetView tabSelected="1" view="pageBreakPreview" topLeftCell="A65" zoomScale="90" zoomScaleNormal="75" zoomScaleSheetLayoutView="90" workbookViewId="0">
      <pane ySplit="585" topLeftCell="A298" activePane="bottomLeft"/>
      <selection activeCell="C42" sqref="C42"/>
      <selection pane="bottomLeft" activeCell="G313" sqref="G313"/>
    </sheetView>
  </sheetViews>
  <sheetFormatPr defaultColWidth="9.140625" defaultRowHeight="15" x14ac:dyDescent="0.2"/>
  <cols>
    <col min="1" max="1" width="6.7109375" style="164" customWidth="1"/>
    <col min="2" max="2" width="9.7109375" style="195" customWidth="1"/>
    <col min="3" max="3" width="40.7109375" style="195" customWidth="1"/>
    <col min="4" max="4" width="5.7109375" style="51" customWidth="1"/>
    <col min="5" max="5" width="12.7109375" style="151" customWidth="1"/>
    <col min="6" max="6" width="14.7109375" style="51" customWidth="1"/>
    <col min="7" max="7" width="20.7109375" style="51" customWidth="1"/>
    <col min="8" max="8" width="15.7109375" style="51" customWidth="1"/>
    <col min="9" max="9" width="13.140625" style="51" customWidth="1"/>
    <col min="10" max="11" width="9.140625" style="51"/>
    <col min="12" max="12" width="11.5703125" style="51" bestFit="1" customWidth="1"/>
    <col min="13" max="16384" width="9.140625" style="51"/>
  </cols>
  <sheetData>
    <row r="1" spans="1:256" s="64" customFormat="1" ht="24.95" customHeight="1" x14ac:dyDescent="0.3">
      <c r="A1" s="62"/>
      <c r="B1" s="63"/>
      <c r="C1" s="63"/>
      <c r="E1" s="65"/>
    </row>
    <row r="2" spans="1:256" s="69" customFormat="1" ht="24.95" customHeight="1" x14ac:dyDescent="0.3">
      <c r="A2" s="66"/>
      <c r="B2" s="67" t="s">
        <v>199</v>
      </c>
      <c r="C2" s="68"/>
      <c r="D2" s="69" t="s">
        <v>0</v>
      </c>
      <c r="E2" s="70"/>
      <c r="F2" s="71"/>
      <c r="G2" s="72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</row>
    <row r="3" spans="1:256" s="69" customFormat="1" ht="24.95" customHeight="1" x14ac:dyDescent="0.3">
      <c r="A3" s="66"/>
      <c r="B3" s="67" t="s">
        <v>200</v>
      </c>
      <c r="C3" s="67"/>
      <c r="E3" s="70"/>
      <c r="F3" s="71"/>
      <c r="G3" s="72"/>
      <c r="HR3" s="73"/>
      <c r="HS3" s="73"/>
      <c r="HT3" s="73"/>
      <c r="HU3" s="73"/>
      <c r="HV3" s="73"/>
      <c r="HW3" s="73"/>
      <c r="HX3" s="73"/>
      <c r="HY3" s="73"/>
      <c r="HZ3" s="73"/>
      <c r="IA3" s="73"/>
      <c r="IB3" s="73"/>
      <c r="IC3" s="73"/>
      <c r="ID3" s="73"/>
      <c r="IE3" s="73"/>
      <c r="IF3" s="73"/>
      <c r="IG3" s="73"/>
      <c r="IH3" s="73"/>
      <c r="II3" s="73"/>
      <c r="IJ3" s="73"/>
      <c r="IK3" s="73"/>
      <c r="IL3" s="73"/>
      <c r="IM3" s="73"/>
      <c r="IN3" s="73"/>
      <c r="IO3" s="73"/>
      <c r="IP3" s="73"/>
      <c r="IQ3" s="73"/>
      <c r="IR3" s="73"/>
      <c r="IS3" s="73"/>
      <c r="IT3" s="73"/>
      <c r="IU3" s="73"/>
      <c r="IV3" s="73"/>
    </row>
    <row r="4" spans="1:256" s="69" customFormat="1" ht="24.95" customHeight="1" x14ac:dyDescent="0.3">
      <c r="A4" s="66"/>
      <c r="B4" s="68"/>
      <c r="C4" s="68"/>
      <c r="D4" s="73"/>
      <c r="E4" s="70"/>
      <c r="F4" s="71"/>
      <c r="G4" s="72"/>
      <c r="HR4" s="73"/>
      <c r="HS4" s="73"/>
      <c r="HT4" s="73"/>
      <c r="HU4" s="73"/>
      <c r="HV4" s="73"/>
      <c r="HW4" s="73"/>
      <c r="HX4" s="73"/>
      <c r="HY4" s="73"/>
      <c r="HZ4" s="73"/>
      <c r="IA4" s="73"/>
      <c r="IB4" s="73"/>
      <c r="IC4" s="73"/>
      <c r="ID4" s="73"/>
      <c r="IE4" s="73"/>
      <c r="IF4" s="73"/>
      <c r="IG4" s="73"/>
      <c r="IH4" s="73"/>
      <c r="II4" s="73"/>
      <c r="IJ4" s="73"/>
      <c r="IK4" s="73"/>
      <c r="IL4" s="73"/>
      <c r="IM4" s="73"/>
      <c r="IN4" s="73"/>
      <c r="IO4" s="73"/>
      <c r="IP4" s="73"/>
      <c r="IQ4" s="73"/>
      <c r="IR4" s="73"/>
      <c r="IS4" s="73"/>
      <c r="IT4" s="73"/>
      <c r="IU4" s="73"/>
      <c r="IV4" s="73"/>
    </row>
    <row r="5" spans="1:256" s="69" customFormat="1" ht="24.95" customHeight="1" x14ac:dyDescent="0.3">
      <c r="A5" s="67"/>
      <c r="B5" s="68"/>
      <c r="C5" s="68"/>
      <c r="F5" s="71"/>
      <c r="G5" s="72"/>
      <c r="HR5" s="73"/>
      <c r="HS5" s="73"/>
      <c r="HT5" s="73"/>
      <c r="HU5" s="73"/>
      <c r="HV5" s="73"/>
      <c r="HW5" s="73"/>
      <c r="HX5" s="73"/>
      <c r="HY5" s="73"/>
      <c r="HZ5" s="73"/>
      <c r="IA5" s="73"/>
      <c r="IB5" s="73"/>
      <c r="IC5" s="73"/>
      <c r="ID5" s="73"/>
      <c r="IE5" s="73"/>
      <c r="IF5" s="73"/>
      <c r="IG5" s="73"/>
      <c r="IH5" s="73"/>
      <c r="II5" s="73"/>
      <c r="IJ5" s="73"/>
      <c r="IK5" s="73"/>
      <c r="IL5" s="73"/>
      <c r="IM5" s="73"/>
      <c r="IN5" s="73"/>
      <c r="IO5" s="73"/>
      <c r="IP5" s="73"/>
      <c r="IQ5" s="73"/>
      <c r="IR5" s="73"/>
      <c r="IS5" s="73"/>
      <c r="IT5" s="73"/>
      <c r="IU5" s="73"/>
      <c r="IV5" s="73"/>
    </row>
    <row r="6" spans="1:256" s="69" customFormat="1" ht="24.95" customHeight="1" x14ac:dyDescent="0.3">
      <c r="A6" s="67"/>
      <c r="B6" s="67" t="s">
        <v>1</v>
      </c>
      <c r="C6" s="68"/>
      <c r="F6" s="71"/>
      <c r="G6" s="72"/>
      <c r="HR6" s="73"/>
      <c r="HS6" s="73"/>
      <c r="HT6" s="73"/>
      <c r="HU6" s="73"/>
      <c r="HV6" s="73"/>
      <c r="HW6" s="73"/>
      <c r="HX6" s="73"/>
      <c r="HY6" s="73"/>
      <c r="HZ6" s="73"/>
      <c r="IA6" s="73"/>
      <c r="IB6" s="73"/>
      <c r="IC6" s="73"/>
      <c r="ID6" s="73"/>
      <c r="IE6" s="73"/>
      <c r="IF6" s="73"/>
      <c r="IG6" s="73"/>
      <c r="IH6" s="73"/>
      <c r="II6" s="73"/>
      <c r="IJ6" s="73"/>
      <c r="IK6" s="73"/>
      <c r="IL6" s="73"/>
      <c r="IM6" s="73"/>
      <c r="IN6" s="73"/>
      <c r="IO6" s="73"/>
      <c r="IP6" s="73"/>
      <c r="IQ6" s="73"/>
      <c r="IR6" s="73"/>
      <c r="IS6" s="73"/>
      <c r="IT6" s="73"/>
      <c r="IU6" s="73"/>
      <c r="IV6" s="73"/>
    </row>
    <row r="7" spans="1:256" s="69" customFormat="1" ht="24.95" customHeight="1" x14ac:dyDescent="0.3">
      <c r="A7" s="66"/>
      <c r="B7" s="67" t="s">
        <v>201</v>
      </c>
      <c r="C7" s="67"/>
      <c r="E7" s="70"/>
      <c r="F7" s="71"/>
      <c r="G7" s="72"/>
      <c r="HR7" s="73"/>
      <c r="HS7" s="73"/>
      <c r="HT7" s="73"/>
      <c r="HU7" s="73"/>
      <c r="HV7" s="73"/>
      <c r="HW7" s="73"/>
      <c r="HX7" s="73"/>
      <c r="HY7" s="73"/>
      <c r="HZ7" s="73"/>
      <c r="IA7" s="73"/>
      <c r="IB7" s="73"/>
      <c r="IC7" s="73"/>
      <c r="ID7" s="73"/>
      <c r="IE7" s="73"/>
      <c r="IF7" s="73"/>
      <c r="IG7" s="73"/>
      <c r="IH7" s="73"/>
      <c r="II7" s="73"/>
      <c r="IJ7" s="73"/>
      <c r="IK7" s="73"/>
      <c r="IL7" s="73"/>
      <c r="IM7" s="73"/>
      <c r="IN7" s="73"/>
      <c r="IO7" s="73"/>
      <c r="IP7" s="73"/>
      <c r="IQ7" s="73"/>
      <c r="IR7" s="73"/>
      <c r="IS7" s="73"/>
      <c r="IT7" s="73"/>
      <c r="IU7" s="73"/>
      <c r="IV7" s="73"/>
    </row>
    <row r="8" spans="1:256" s="69" customFormat="1" ht="24.95" customHeight="1" x14ac:dyDescent="0.3">
      <c r="A8" s="66"/>
      <c r="B8" s="67"/>
      <c r="C8" s="67"/>
      <c r="E8" s="70"/>
      <c r="F8" s="71"/>
      <c r="G8" s="72"/>
      <c r="HR8" s="73"/>
      <c r="HS8" s="73"/>
      <c r="HT8" s="73"/>
      <c r="HU8" s="73"/>
      <c r="HV8" s="73"/>
      <c r="HW8" s="73"/>
      <c r="HX8" s="73"/>
      <c r="HY8" s="73"/>
      <c r="HZ8" s="73"/>
      <c r="IA8" s="73"/>
      <c r="IB8" s="73"/>
      <c r="IC8" s="73"/>
      <c r="ID8" s="73"/>
      <c r="IE8" s="73"/>
      <c r="IF8" s="73"/>
      <c r="IG8" s="73"/>
      <c r="IH8" s="73"/>
      <c r="II8" s="73"/>
      <c r="IJ8" s="73"/>
      <c r="IK8" s="73"/>
      <c r="IL8" s="73"/>
      <c r="IM8" s="73"/>
      <c r="IN8" s="73"/>
      <c r="IO8" s="73"/>
      <c r="IP8" s="73"/>
      <c r="IQ8" s="73"/>
      <c r="IR8" s="73"/>
      <c r="IS8" s="73"/>
      <c r="IT8" s="73"/>
      <c r="IU8" s="73"/>
      <c r="IV8" s="73"/>
    </row>
    <row r="9" spans="1:256" s="69" customFormat="1" ht="24.95" customHeight="1" x14ac:dyDescent="0.3">
      <c r="A9" s="66"/>
      <c r="B9" s="74"/>
      <c r="C9" s="67"/>
      <c r="E9" s="70"/>
      <c r="F9" s="71"/>
      <c r="G9" s="72"/>
      <c r="HR9" s="73"/>
      <c r="HS9" s="73"/>
      <c r="HT9" s="73"/>
      <c r="HU9" s="73"/>
      <c r="HV9" s="73"/>
      <c r="HW9" s="73"/>
      <c r="HX9" s="73"/>
      <c r="HY9" s="73"/>
      <c r="HZ9" s="73"/>
      <c r="IA9" s="73"/>
      <c r="IB9" s="73"/>
      <c r="IC9" s="73"/>
      <c r="ID9" s="73"/>
      <c r="IE9" s="73"/>
      <c r="IF9" s="73"/>
      <c r="IG9" s="73"/>
      <c r="IH9" s="73"/>
      <c r="II9" s="73"/>
      <c r="IJ9" s="73"/>
      <c r="IK9" s="73"/>
      <c r="IL9" s="73"/>
      <c r="IM9" s="73"/>
      <c r="IN9" s="73"/>
      <c r="IO9" s="73"/>
      <c r="IP9" s="73"/>
      <c r="IQ9" s="73"/>
      <c r="IR9" s="73"/>
      <c r="IS9" s="73"/>
      <c r="IT9" s="73"/>
      <c r="IU9" s="73"/>
      <c r="IV9" s="73"/>
    </row>
    <row r="10" spans="1:256" s="69" customFormat="1" ht="24.95" customHeight="1" x14ac:dyDescent="0.3">
      <c r="A10" s="66"/>
      <c r="B10" s="68" t="s">
        <v>2</v>
      </c>
      <c r="C10" s="67"/>
      <c r="E10" s="70"/>
      <c r="F10" s="71"/>
      <c r="G10" s="72"/>
      <c r="HR10" s="73"/>
      <c r="HS10" s="73"/>
      <c r="HT10" s="73"/>
      <c r="HU10" s="73"/>
      <c r="HV10" s="73"/>
      <c r="HW10" s="73"/>
      <c r="HX10" s="73"/>
      <c r="HY10" s="73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  <c r="IS10" s="73"/>
      <c r="IT10" s="73"/>
      <c r="IU10" s="73"/>
      <c r="IV10" s="73"/>
    </row>
    <row r="11" spans="1:256" s="69" customFormat="1" ht="24.95" customHeight="1" x14ac:dyDescent="0.3">
      <c r="A11" s="66"/>
      <c r="B11" s="68"/>
      <c r="C11" s="67"/>
      <c r="E11" s="70"/>
      <c r="F11" s="71"/>
      <c r="G11" s="72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  <c r="IS11" s="73"/>
      <c r="IT11" s="73"/>
      <c r="IU11" s="73"/>
      <c r="IV11" s="73"/>
    </row>
    <row r="12" spans="1:256" s="69" customFormat="1" ht="24.95" customHeight="1" x14ac:dyDescent="0.3">
      <c r="A12" s="75"/>
      <c r="B12" s="67"/>
      <c r="C12" s="67"/>
      <c r="E12" s="70"/>
      <c r="F12" s="71"/>
      <c r="G12" s="72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  <c r="IS12" s="73"/>
      <c r="IT12" s="73"/>
      <c r="IU12" s="73"/>
      <c r="IV12" s="73"/>
    </row>
    <row r="13" spans="1:256" s="69" customFormat="1" ht="24.95" customHeight="1" x14ac:dyDescent="0.3">
      <c r="A13" s="75" t="s">
        <v>0</v>
      </c>
      <c r="B13" s="67"/>
      <c r="C13" s="67"/>
      <c r="E13" s="70"/>
      <c r="F13" s="71"/>
      <c r="G13" s="72"/>
      <c r="HR13" s="73"/>
      <c r="HS13" s="73"/>
      <c r="HT13" s="73"/>
      <c r="HU13" s="73"/>
      <c r="HV13" s="73"/>
      <c r="HW13" s="73"/>
      <c r="HX13" s="73"/>
      <c r="HY13" s="73"/>
      <c r="HZ13" s="73"/>
      <c r="IA13" s="73"/>
      <c r="IB13" s="73"/>
      <c r="IC13" s="73"/>
      <c r="ID13" s="73"/>
      <c r="IE13" s="73"/>
      <c r="IF13" s="73"/>
      <c r="IG13" s="73"/>
      <c r="IH13" s="73"/>
      <c r="II13" s="73"/>
      <c r="IJ13" s="73"/>
      <c r="IK13" s="73"/>
      <c r="IL13" s="73"/>
      <c r="IM13" s="73"/>
      <c r="IN13" s="73"/>
      <c r="IO13" s="73"/>
      <c r="IP13" s="73"/>
      <c r="IQ13" s="73"/>
      <c r="IR13" s="73"/>
      <c r="IS13" s="73"/>
      <c r="IT13" s="73"/>
      <c r="IU13" s="73"/>
      <c r="IV13" s="73"/>
    </row>
    <row r="14" spans="1:256" s="69" customFormat="1" ht="24.95" customHeight="1" x14ac:dyDescent="0.3">
      <c r="A14" s="75"/>
      <c r="B14" s="67"/>
      <c r="C14" s="67"/>
      <c r="E14" s="70"/>
      <c r="F14" s="71"/>
      <c r="G14" s="72"/>
      <c r="HR14" s="73"/>
      <c r="HS14" s="73"/>
      <c r="HT14" s="73"/>
      <c r="HU14" s="73"/>
      <c r="HV14" s="73"/>
      <c r="HW14" s="73"/>
      <c r="HX14" s="73"/>
      <c r="HY14" s="73"/>
      <c r="HZ14" s="73"/>
      <c r="IA14" s="73"/>
      <c r="IB14" s="73"/>
      <c r="IC14" s="73"/>
      <c r="ID14" s="73"/>
      <c r="IE14" s="73"/>
      <c r="IF14" s="73"/>
      <c r="IG14" s="73"/>
      <c r="IH14" s="73"/>
      <c r="II14" s="73"/>
      <c r="IJ14" s="73"/>
      <c r="IK14" s="73"/>
      <c r="IL14" s="73"/>
      <c r="IM14" s="73"/>
      <c r="IN14" s="73"/>
      <c r="IO14" s="73"/>
      <c r="IP14" s="73"/>
      <c r="IQ14" s="73"/>
      <c r="IR14" s="73"/>
      <c r="IS14" s="73"/>
      <c r="IT14" s="73"/>
      <c r="IU14" s="73"/>
      <c r="IV14" s="73"/>
    </row>
    <row r="15" spans="1:256" s="73" customFormat="1" ht="24.95" customHeight="1" x14ac:dyDescent="0.3">
      <c r="A15" s="66"/>
      <c r="B15" s="76" t="s">
        <v>3</v>
      </c>
      <c r="C15" s="68"/>
      <c r="E15" s="77"/>
      <c r="F15" s="78"/>
      <c r="G15" s="79"/>
    </row>
    <row r="16" spans="1:256" s="69" customFormat="1" ht="24.95" customHeight="1" x14ac:dyDescent="0.3">
      <c r="A16" s="75"/>
      <c r="B16" s="67"/>
      <c r="C16" s="67"/>
      <c r="E16" s="70"/>
      <c r="F16" s="71"/>
      <c r="G16" s="72"/>
      <c r="HR16" s="73"/>
      <c r="HS16" s="73"/>
      <c r="HT16" s="73"/>
      <c r="HU16" s="73"/>
      <c r="HV16" s="73"/>
      <c r="HW16" s="73"/>
      <c r="HX16" s="73"/>
      <c r="HY16" s="73"/>
      <c r="HZ16" s="73"/>
      <c r="IA16" s="73"/>
      <c r="IB16" s="73"/>
      <c r="IC16" s="73"/>
      <c r="ID16" s="73"/>
      <c r="IE16" s="73"/>
      <c r="IF16" s="73"/>
      <c r="IG16" s="73"/>
      <c r="IH16" s="73"/>
      <c r="II16" s="73"/>
      <c r="IJ16" s="73"/>
      <c r="IK16" s="73"/>
      <c r="IL16" s="73"/>
      <c r="IM16" s="73"/>
      <c r="IN16" s="73"/>
      <c r="IO16" s="73"/>
      <c r="IP16" s="73"/>
      <c r="IQ16" s="73"/>
      <c r="IR16" s="73"/>
      <c r="IS16" s="73"/>
      <c r="IT16" s="73"/>
      <c r="IU16" s="73"/>
      <c r="IV16" s="73"/>
    </row>
    <row r="17" spans="1:256" s="83" customFormat="1" ht="24.95" customHeight="1" x14ac:dyDescent="0.3">
      <c r="A17" s="80"/>
      <c r="B17" s="81"/>
      <c r="C17" s="82"/>
      <c r="E17" s="84"/>
      <c r="F17" s="85"/>
      <c r="G17" s="86"/>
      <c r="HR17" s="87"/>
      <c r="HS17" s="87"/>
      <c r="HT17" s="87"/>
      <c r="HU17" s="87"/>
      <c r="HV17" s="87"/>
      <c r="HW17" s="87"/>
      <c r="HX17" s="87"/>
      <c r="HY17" s="87"/>
      <c r="HZ17" s="87"/>
      <c r="IA17" s="87"/>
      <c r="IB17" s="87"/>
      <c r="IC17" s="87"/>
      <c r="ID17" s="87"/>
      <c r="IE17" s="87"/>
      <c r="IF17" s="87"/>
      <c r="IG17" s="87"/>
      <c r="IH17" s="87"/>
      <c r="II17" s="87"/>
      <c r="IJ17" s="87"/>
      <c r="IK17" s="87"/>
      <c r="IL17" s="87"/>
      <c r="IM17" s="87"/>
      <c r="IN17" s="87"/>
      <c r="IO17" s="87"/>
      <c r="IP17" s="87"/>
      <c r="IQ17" s="87"/>
      <c r="IR17" s="87"/>
      <c r="IS17" s="87"/>
      <c r="IT17" s="87"/>
      <c r="IU17" s="87"/>
      <c r="IV17" s="87"/>
    </row>
    <row r="18" spans="1:256" s="69" customFormat="1" ht="24.95" customHeight="1" x14ac:dyDescent="0.3">
      <c r="A18" s="75"/>
      <c r="B18" s="67"/>
      <c r="C18" s="88" t="s">
        <v>202</v>
      </c>
      <c r="E18" s="70"/>
      <c r="F18" s="71"/>
      <c r="G18" s="72"/>
      <c r="HR18" s="73"/>
      <c r="HS18" s="73"/>
      <c r="HT18" s="73"/>
      <c r="HU18" s="73"/>
      <c r="HV18" s="73"/>
      <c r="HW18" s="73"/>
      <c r="HX18" s="73"/>
      <c r="HY18" s="73"/>
      <c r="HZ18" s="73"/>
      <c r="IA18" s="73"/>
      <c r="IB18" s="73"/>
      <c r="IC18" s="73"/>
      <c r="ID18" s="73"/>
      <c r="IE18" s="73"/>
      <c r="IF18" s="73"/>
      <c r="IG18" s="73"/>
      <c r="IH18" s="73"/>
      <c r="II18" s="73"/>
      <c r="IJ18" s="73"/>
      <c r="IK18" s="73"/>
      <c r="IL18" s="73"/>
      <c r="IM18" s="73"/>
      <c r="IN18" s="73"/>
      <c r="IO18" s="73"/>
      <c r="IP18" s="73"/>
      <c r="IQ18" s="73"/>
      <c r="IR18" s="73"/>
      <c r="IS18" s="73"/>
      <c r="IT18" s="73"/>
      <c r="IU18" s="73"/>
      <c r="IV18" s="73"/>
    </row>
    <row r="19" spans="1:256" s="69" customFormat="1" ht="24.95" customHeight="1" x14ac:dyDescent="0.3">
      <c r="A19" s="75"/>
      <c r="B19" s="67"/>
      <c r="C19" s="68"/>
      <c r="E19" s="70"/>
      <c r="F19" s="71"/>
      <c r="G19" s="72"/>
      <c r="HR19" s="73"/>
      <c r="HS19" s="73"/>
      <c r="HT19" s="73"/>
      <c r="HU19" s="73"/>
      <c r="HV19" s="73"/>
      <c r="HW19" s="73"/>
      <c r="HX19" s="73"/>
      <c r="HY19" s="73"/>
      <c r="HZ19" s="73"/>
      <c r="IA19" s="73"/>
      <c r="IB19" s="73"/>
      <c r="IC19" s="73"/>
      <c r="ID19" s="73"/>
      <c r="IE19" s="73"/>
      <c r="IF19" s="73"/>
      <c r="IG19" s="73"/>
      <c r="IH19" s="73"/>
      <c r="II19" s="73"/>
      <c r="IJ19" s="73"/>
      <c r="IK19" s="73"/>
      <c r="IL19" s="73"/>
      <c r="IM19" s="73"/>
      <c r="IN19" s="73"/>
      <c r="IO19" s="73"/>
      <c r="IP19" s="73"/>
      <c r="IQ19" s="73"/>
      <c r="IR19" s="73"/>
      <c r="IS19" s="73"/>
      <c r="IT19" s="73"/>
      <c r="IU19" s="73"/>
      <c r="IV19" s="73"/>
    </row>
    <row r="20" spans="1:256" s="69" customFormat="1" ht="24.95" customHeight="1" x14ac:dyDescent="0.3">
      <c r="A20" s="75"/>
      <c r="B20" s="67"/>
      <c r="C20" s="67"/>
      <c r="E20" s="70"/>
      <c r="F20" s="71"/>
      <c r="G20" s="72"/>
      <c r="HR20" s="73"/>
      <c r="HS20" s="73"/>
      <c r="HT20" s="73"/>
      <c r="HU20" s="73"/>
      <c r="HV20" s="73"/>
      <c r="HW20" s="73"/>
      <c r="HX20" s="73"/>
      <c r="HY20" s="73"/>
      <c r="HZ20" s="73"/>
      <c r="IA20" s="73"/>
      <c r="IB20" s="73"/>
      <c r="IC20" s="73"/>
      <c r="ID20" s="73"/>
      <c r="IE20" s="73"/>
      <c r="IF20" s="73"/>
      <c r="IG20" s="73"/>
      <c r="IH20" s="73"/>
      <c r="II20" s="73"/>
      <c r="IJ20" s="73"/>
      <c r="IK20" s="73"/>
      <c r="IL20" s="73"/>
      <c r="IM20" s="73"/>
      <c r="IN20" s="73"/>
      <c r="IO20" s="73"/>
      <c r="IP20" s="73"/>
      <c r="IQ20" s="73"/>
      <c r="IR20" s="73"/>
      <c r="IS20" s="73"/>
      <c r="IT20" s="73"/>
      <c r="IU20" s="73"/>
      <c r="IV20" s="73"/>
    </row>
    <row r="21" spans="1:256" s="69" customFormat="1" ht="24.95" customHeight="1" x14ac:dyDescent="0.3">
      <c r="A21" s="75"/>
      <c r="B21" s="67"/>
      <c r="C21" s="67"/>
      <c r="E21" s="70"/>
      <c r="F21" s="71"/>
      <c r="G21" s="72"/>
      <c r="HR21" s="73"/>
      <c r="HS21" s="73"/>
      <c r="HT21" s="73"/>
      <c r="HU21" s="73"/>
      <c r="HV21" s="73"/>
      <c r="HW21" s="73"/>
      <c r="HX21" s="73"/>
      <c r="HY21" s="73"/>
      <c r="HZ21" s="73"/>
      <c r="IA21" s="73"/>
      <c r="IB21" s="73"/>
      <c r="IC21" s="73"/>
      <c r="ID21" s="73"/>
      <c r="IE21" s="73"/>
      <c r="IF21" s="73"/>
      <c r="IG21" s="73"/>
      <c r="IH21" s="73"/>
      <c r="II21" s="73"/>
      <c r="IJ21" s="73"/>
      <c r="IK21" s="73"/>
      <c r="IL21" s="73"/>
      <c r="IM21" s="73"/>
      <c r="IN21" s="73"/>
      <c r="IO21" s="73"/>
      <c r="IP21" s="73"/>
      <c r="IQ21" s="73"/>
      <c r="IR21" s="73"/>
      <c r="IS21" s="73"/>
      <c r="IT21" s="73"/>
      <c r="IU21" s="73"/>
      <c r="IV21" s="73"/>
    </row>
    <row r="22" spans="1:256" s="69" customFormat="1" ht="24.95" customHeight="1" x14ac:dyDescent="0.3">
      <c r="A22" s="75"/>
      <c r="B22" s="67"/>
      <c r="C22" s="67"/>
      <c r="E22" s="70"/>
      <c r="F22" s="71"/>
      <c r="G22" s="72"/>
      <c r="HR22" s="73"/>
      <c r="HS22" s="73"/>
      <c r="HT22" s="73"/>
      <c r="HU22" s="73"/>
      <c r="HV22" s="73"/>
      <c r="HW22" s="73"/>
      <c r="HX22" s="73"/>
      <c r="HY22" s="73"/>
      <c r="HZ22" s="73"/>
      <c r="IA22" s="73"/>
      <c r="IB22" s="73"/>
      <c r="IC22" s="73"/>
      <c r="ID22" s="73"/>
      <c r="IE22" s="73"/>
      <c r="IF22" s="73"/>
      <c r="IG22" s="73"/>
      <c r="IH22" s="73"/>
      <c r="II22" s="73"/>
      <c r="IJ22" s="73"/>
      <c r="IK22" s="73"/>
      <c r="IL22" s="73"/>
      <c r="IM22" s="73"/>
      <c r="IN22" s="73"/>
      <c r="IO22" s="73"/>
      <c r="IP22" s="73"/>
      <c r="IQ22" s="73"/>
      <c r="IR22" s="73"/>
      <c r="IS22" s="73"/>
      <c r="IT22" s="73"/>
      <c r="IU22" s="73"/>
      <c r="IV22" s="73"/>
    </row>
    <row r="23" spans="1:256" s="69" customFormat="1" ht="24.95" customHeight="1" x14ac:dyDescent="0.3">
      <c r="A23" s="75"/>
      <c r="B23" s="67"/>
      <c r="C23" s="67"/>
      <c r="E23" s="70"/>
      <c r="F23" s="71"/>
      <c r="G23" s="72"/>
      <c r="HR23" s="73"/>
      <c r="HS23" s="73"/>
      <c r="HT23" s="73"/>
      <c r="HU23" s="73"/>
      <c r="HV23" s="73"/>
      <c r="HW23" s="73"/>
      <c r="HX23" s="73"/>
      <c r="HY23" s="73"/>
      <c r="HZ23" s="73"/>
      <c r="IA23" s="73"/>
      <c r="IB23" s="73"/>
      <c r="IC23" s="73"/>
      <c r="ID23" s="73"/>
      <c r="IE23" s="73"/>
      <c r="IF23" s="73"/>
      <c r="IG23" s="73"/>
      <c r="IH23" s="73"/>
      <c r="II23" s="73"/>
      <c r="IJ23" s="73"/>
      <c r="IK23" s="73"/>
      <c r="IL23" s="73"/>
      <c r="IM23" s="73"/>
      <c r="IN23" s="73"/>
      <c r="IO23" s="73"/>
      <c r="IP23" s="73"/>
      <c r="IQ23" s="73"/>
      <c r="IR23" s="73"/>
      <c r="IS23" s="73"/>
      <c r="IT23" s="73"/>
      <c r="IU23" s="73"/>
      <c r="IV23" s="73"/>
    </row>
    <row r="24" spans="1:256" s="69" customFormat="1" ht="24.95" customHeight="1" x14ac:dyDescent="0.3">
      <c r="A24" s="75"/>
      <c r="B24" s="67"/>
      <c r="C24" s="67"/>
      <c r="E24" s="70"/>
      <c r="F24" s="71"/>
      <c r="G24" s="72"/>
      <c r="HR24" s="73"/>
      <c r="HS24" s="73"/>
      <c r="HT24" s="73"/>
      <c r="HU24" s="73"/>
      <c r="HV24" s="73"/>
      <c r="HW24" s="73"/>
      <c r="HX24" s="73"/>
      <c r="HY24" s="73"/>
      <c r="HZ24" s="73"/>
      <c r="IA24" s="73"/>
      <c r="IB24" s="73"/>
      <c r="IC24" s="73"/>
      <c r="ID24" s="73"/>
      <c r="IE24" s="73"/>
      <c r="IF24" s="73"/>
      <c r="IG24" s="73"/>
      <c r="IH24" s="73"/>
      <c r="II24" s="73"/>
      <c r="IJ24" s="73"/>
      <c r="IK24" s="73"/>
      <c r="IL24" s="73"/>
      <c r="IM24" s="73"/>
      <c r="IN24" s="73"/>
      <c r="IO24" s="73"/>
      <c r="IP24" s="73"/>
      <c r="IQ24" s="73"/>
      <c r="IR24" s="73"/>
      <c r="IS24" s="73"/>
      <c r="IT24" s="73"/>
      <c r="IU24" s="73"/>
      <c r="IV24" s="73"/>
    </row>
    <row r="25" spans="1:256" s="69" customFormat="1" ht="24.95" customHeight="1" x14ac:dyDescent="0.3">
      <c r="A25" s="75"/>
      <c r="B25" s="67"/>
      <c r="C25" s="67"/>
      <c r="E25" s="70"/>
      <c r="F25" s="71"/>
      <c r="G25" s="72"/>
      <c r="HR25" s="73"/>
      <c r="HS25" s="73"/>
      <c r="HT25" s="73"/>
      <c r="HU25" s="73"/>
      <c r="HV25" s="73"/>
      <c r="HW25" s="73"/>
      <c r="HX25" s="73"/>
      <c r="HY25" s="73"/>
      <c r="HZ25" s="73"/>
      <c r="IA25" s="73"/>
      <c r="IB25" s="73"/>
      <c r="IC25" s="73"/>
      <c r="ID25" s="73"/>
      <c r="IE25" s="73"/>
      <c r="IF25" s="73"/>
      <c r="IG25" s="73"/>
      <c r="IH25" s="73"/>
      <c r="II25" s="73"/>
      <c r="IJ25" s="73"/>
      <c r="IK25" s="73"/>
      <c r="IL25" s="73"/>
      <c r="IM25" s="73"/>
      <c r="IN25" s="73"/>
      <c r="IO25" s="73"/>
      <c r="IP25" s="73"/>
      <c r="IQ25" s="73"/>
      <c r="IR25" s="73"/>
      <c r="IS25" s="73"/>
      <c r="IT25" s="73"/>
      <c r="IU25" s="73"/>
      <c r="IV25" s="73"/>
    </row>
    <row r="26" spans="1:256" s="69" customFormat="1" ht="24.95" customHeight="1" x14ac:dyDescent="0.3">
      <c r="A26" s="75"/>
      <c r="B26" s="67"/>
      <c r="C26" s="67"/>
      <c r="E26" s="70"/>
      <c r="F26" s="71"/>
      <c r="G26" s="72"/>
      <c r="HR26" s="73"/>
      <c r="HS26" s="73"/>
      <c r="HT26" s="73"/>
      <c r="HU26" s="73"/>
      <c r="HV26" s="73"/>
      <c r="HW26" s="73"/>
      <c r="HX26" s="73"/>
      <c r="HY26" s="73"/>
      <c r="HZ26" s="73"/>
      <c r="IA26" s="73"/>
      <c r="IB26" s="73"/>
      <c r="IC26" s="73"/>
      <c r="ID26" s="73"/>
      <c r="IE26" s="73"/>
      <c r="IF26" s="73"/>
      <c r="IG26" s="73"/>
      <c r="IH26" s="73"/>
      <c r="II26" s="73"/>
      <c r="IJ26" s="73"/>
      <c r="IK26" s="73"/>
      <c r="IL26" s="73"/>
      <c r="IM26" s="73"/>
      <c r="IN26" s="73"/>
      <c r="IO26" s="73"/>
      <c r="IP26" s="73"/>
      <c r="IQ26" s="73"/>
      <c r="IR26" s="73"/>
      <c r="IS26" s="73"/>
      <c r="IT26" s="73"/>
      <c r="IU26" s="73"/>
      <c r="IV26" s="73"/>
    </row>
    <row r="27" spans="1:256" s="69" customFormat="1" ht="24.95" customHeight="1" x14ac:dyDescent="0.3">
      <c r="A27" s="75"/>
      <c r="B27" s="67"/>
      <c r="C27" s="67"/>
      <c r="E27" s="70"/>
      <c r="F27" s="71"/>
      <c r="G27" s="72"/>
      <c r="HR27" s="73"/>
      <c r="HS27" s="73"/>
      <c r="HT27" s="73"/>
      <c r="HU27" s="73"/>
      <c r="HV27" s="73"/>
      <c r="HW27" s="73"/>
      <c r="HX27" s="73"/>
      <c r="HY27" s="73"/>
      <c r="HZ27" s="73"/>
      <c r="IA27" s="73"/>
      <c r="IB27" s="73"/>
      <c r="IC27" s="73"/>
      <c r="ID27" s="73"/>
      <c r="IE27" s="73"/>
      <c r="IF27" s="73"/>
      <c r="IG27" s="73"/>
      <c r="IH27" s="73"/>
      <c r="II27" s="73"/>
      <c r="IJ27" s="73"/>
      <c r="IK27" s="73"/>
      <c r="IL27" s="73"/>
      <c r="IM27" s="73"/>
      <c r="IN27" s="73"/>
      <c r="IO27" s="73"/>
      <c r="IP27" s="73"/>
      <c r="IQ27" s="73"/>
      <c r="IR27" s="73"/>
      <c r="IS27" s="73"/>
      <c r="IT27" s="73"/>
      <c r="IU27" s="73"/>
      <c r="IV27" s="73"/>
    </row>
    <row r="28" spans="1:256" s="69" customFormat="1" ht="24.95" customHeight="1" x14ac:dyDescent="0.3">
      <c r="A28" s="75"/>
      <c r="B28" s="67"/>
      <c r="C28" s="67"/>
      <c r="E28" s="70"/>
      <c r="F28" s="71"/>
      <c r="G28" s="72"/>
      <c r="HR28" s="73"/>
      <c r="HS28" s="73"/>
      <c r="HT28" s="73"/>
      <c r="HU28" s="73"/>
      <c r="HV28" s="73"/>
      <c r="HW28" s="73"/>
      <c r="HX28" s="73"/>
      <c r="HY28" s="73"/>
      <c r="HZ28" s="73"/>
      <c r="IA28" s="73"/>
      <c r="IB28" s="73"/>
      <c r="IC28" s="73"/>
      <c r="ID28" s="73"/>
      <c r="IE28" s="73"/>
      <c r="IF28" s="73"/>
      <c r="IG28" s="73"/>
      <c r="IH28" s="73"/>
      <c r="II28" s="73"/>
      <c r="IJ28" s="73"/>
      <c r="IK28" s="73"/>
      <c r="IL28" s="73"/>
      <c r="IM28" s="73"/>
      <c r="IN28" s="73"/>
      <c r="IO28" s="73"/>
      <c r="IP28" s="73"/>
      <c r="IQ28" s="73"/>
      <c r="IR28" s="73"/>
      <c r="IS28" s="73"/>
      <c r="IT28" s="73"/>
      <c r="IU28" s="73"/>
      <c r="IV28" s="73"/>
    </row>
    <row r="29" spans="1:256" s="73" customFormat="1" ht="24.95" customHeight="1" x14ac:dyDescent="0.3">
      <c r="A29" s="66"/>
      <c r="B29" s="68"/>
      <c r="C29" s="68"/>
      <c r="D29" s="69"/>
      <c r="E29" s="77"/>
      <c r="F29" s="78"/>
      <c r="G29" s="79"/>
    </row>
    <row r="30" spans="1:256" s="73" customFormat="1" ht="24.95" customHeight="1" x14ac:dyDescent="0.3">
      <c r="A30" s="66"/>
      <c r="B30" s="68"/>
      <c r="C30" s="68"/>
      <c r="D30" s="69"/>
      <c r="E30" s="77"/>
      <c r="F30" s="78"/>
      <c r="G30" s="79"/>
    </row>
    <row r="31" spans="1:256" s="73" customFormat="1" ht="24.95" customHeight="1" x14ac:dyDescent="0.3">
      <c r="A31" s="66"/>
      <c r="B31" s="68"/>
      <c r="C31" s="68"/>
      <c r="D31" s="69"/>
      <c r="E31" s="77"/>
      <c r="F31" s="78"/>
      <c r="G31" s="79"/>
    </row>
    <row r="32" spans="1:256" s="73" customFormat="1" ht="24.95" customHeight="1" x14ac:dyDescent="0.3">
      <c r="A32" s="66"/>
      <c r="B32" s="68"/>
      <c r="C32" s="68"/>
      <c r="D32" s="69"/>
      <c r="E32" s="77"/>
      <c r="F32" s="78"/>
      <c r="G32" s="79"/>
    </row>
    <row r="33" spans="1:256" s="73" customFormat="1" ht="24.95" customHeight="1" x14ac:dyDescent="0.3">
      <c r="A33" s="66"/>
      <c r="B33" s="68" t="s">
        <v>203</v>
      </c>
      <c r="C33" s="68"/>
      <c r="D33" s="69"/>
      <c r="E33" s="77"/>
      <c r="F33" s="78"/>
      <c r="G33" s="79"/>
    </row>
    <row r="34" spans="1:256" s="64" customFormat="1" ht="24.95" customHeight="1" x14ac:dyDescent="0.3">
      <c r="A34" s="62"/>
      <c r="B34" s="63"/>
      <c r="C34" s="63"/>
      <c r="E34" s="65"/>
    </row>
    <row r="35" spans="1:256" s="91" customFormat="1" ht="24.95" customHeight="1" x14ac:dyDescent="0.2">
      <c r="A35" s="89"/>
      <c r="B35" s="90"/>
      <c r="C35" s="90"/>
      <c r="E35" s="92"/>
    </row>
    <row r="36" spans="1:256" s="91" customFormat="1" ht="24.95" customHeight="1" x14ac:dyDescent="0.2">
      <c r="A36" s="89"/>
      <c r="B36" s="90"/>
      <c r="C36" s="90"/>
      <c r="E36" s="92"/>
    </row>
    <row r="37" spans="1:256" s="91" customFormat="1" ht="24.95" customHeight="1" x14ac:dyDescent="0.2">
      <c r="A37" s="89"/>
      <c r="B37" s="90"/>
      <c r="C37" s="90"/>
      <c r="E37" s="92"/>
    </row>
    <row r="38" spans="1:256" s="91" customFormat="1" ht="24.95" customHeight="1" x14ac:dyDescent="0.2">
      <c r="A38" s="89"/>
      <c r="B38" s="90"/>
      <c r="C38" s="90"/>
      <c r="E38" s="92"/>
    </row>
    <row r="39" spans="1:256" s="91" customFormat="1" ht="24.95" customHeight="1" x14ac:dyDescent="0.2">
      <c r="A39" s="89"/>
      <c r="B39" s="90"/>
      <c r="C39" s="90"/>
      <c r="E39" s="92"/>
    </row>
    <row r="40" spans="1:256" s="99" customFormat="1" ht="24.95" customHeight="1" x14ac:dyDescent="0.2">
      <c r="A40" s="93"/>
      <c r="B40" s="94"/>
      <c r="C40" s="95" t="s">
        <v>4</v>
      </c>
      <c r="D40" s="96"/>
      <c r="E40" s="97"/>
      <c r="F40" s="98"/>
      <c r="G40" s="98"/>
      <c r="HR40" s="100"/>
      <c r="HS40" s="100"/>
      <c r="HT40" s="100"/>
      <c r="HU40" s="100"/>
      <c r="HV40" s="100"/>
      <c r="HW40" s="100"/>
      <c r="HX40" s="100"/>
      <c r="HY40" s="100"/>
      <c r="HZ40" s="100"/>
      <c r="IA40" s="100"/>
      <c r="IB40" s="100"/>
      <c r="IC40" s="100"/>
      <c r="ID40" s="100"/>
      <c r="IE40" s="100"/>
      <c r="IF40" s="100"/>
      <c r="IG40" s="100"/>
      <c r="IH40" s="100"/>
      <c r="II40" s="100"/>
      <c r="IJ40" s="100"/>
      <c r="IK40" s="100"/>
      <c r="IL40" s="100"/>
      <c r="IM40" s="100"/>
      <c r="IN40" s="100"/>
      <c r="IO40" s="100"/>
      <c r="IP40" s="100"/>
      <c r="IQ40" s="100"/>
      <c r="IR40" s="100"/>
      <c r="IS40" s="100"/>
      <c r="IT40" s="100"/>
      <c r="IU40" s="100"/>
      <c r="IV40" s="100"/>
    </row>
    <row r="41" spans="1:256" s="107" customFormat="1" ht="24.95" customHeight="1" x14ac:dyDescent="0.25">
      <c r="A41" s="101"/>
      <c r="B41" s="102"/>
      <c r="C41" s="102"/>
      <c r="D41" s="103"/>
      <c r="E41" s="104"/>
      <c r="F41" s="105"/>
      <c r="G41" s="106"/>
      <c r="HR41" s="108"/>
      <c r="HS41" s="108"/>
      <c r="HT41" s="108"/>
      <c r="HU41" s="108"/>
      <c r="HV41" s="108"/>
      <c r="HW41" s="108"/>
      <c r="HX41" s="108"/>
      <c r="HY41" s="108"/>
      <c r="HZ41" s="108"/>
      <c r="IA41" s="108"/>
      <c r="IB41" s="108"/>
      <c r="IC41" s="108"/>
      <c r="ID41" s="108"/>
      <c r="IE41" s="108"/>
      <c r="IF41" s="108"/>
      <c r="IG41" s="108"/>
      <c r="IH41" s="108"/>
      <c r="II41" s="108"/>
      <c r="IJ41" s="108"/>
      <c r="IK41" s="108"/>
      <c r="IL41" s="108"/>
      <c r="IM41" s="108"/>
      <c r="IN41" s="108"/>
      <c r="IO41" s="108"/>
      <c r="IP41" s="108"/>
      <c r="IQ41" s="108"/>
      <c r="IR41" s="108"/>
      <c r="IS41" s="108"/>
      <c r="IT41" s="108"/>
      <c r="IU41" s="108"/>
      <c r="IV41" s="108"/>
    </row>
    <row r="42" spans="1:256" s="107" customFormat="1" ht="24.95" customHeight="1" x14ac:dyDescent="0.25">
      <c r="A42" s="109" t="s">
        <v>0</v>
      </c>
      <c r="B42" s="109" t="s">
        <v>5</v>
      </c>
      <c r="C42" s="109" t="s">
        <v>6</v>
      </c>
      <c r="D42" s="110"/>
      <c r="E42" s="110"/>
      <c r="F42" s="111"/>
      <c r="G42" s="112" t="str">
        <f>G100</f>
        <v/>
      </c>
      <c r="HU42" s="108"/>
      <c r="HV42" s="108"/>
      <c r="HW42" s="108"/>
      <c r="HX42" s="108"/>
      <c r="HY42" s="108"/>
      <c r="HZ42" s="108"/>
      <c r="IA42" s="108"/>
      <c r="IB42" s="108"/>
      <c r="IC42" s="108"/>
      <c r="ID42" s="108"/>
      <c r="IE42" s="108"/>
      <c r="IF42" s="108"/>
      <c r="IG42" s="108"/>
      <c r="IH42" s="108"/>
      <c r="II42" s="108"/>
      <c r="IJ42" s="108"/>
      <c r="IK42" s="108"/>
      <c r="IL42" s="108"/>
      <c r="IM42" s="108"/>
      <c r="IN42" s="108"/>
      <c r="IO42" s="108"/>
      <c r="IP42" s="108"/>
      <c r="IQ42" s="108"/>
      <c r="IR42" s="108"/>
      <c r="IS42" s="108"/>
      <c r="IT42" s="108"/>
      <c r="IU42" s="108"/>
      <c r="IV42" s="108"/>
    </row>
    <row r="43" spans="1:256" s="108" customFormat="1" ht="24.95" customHeight="1" x14ac:dyDescent="0.25">
      <c r="A43" s="109" t="s">
        <v>0</v>
      </c>
      <c r="B43" s="109" t="s">
        <v>7</v>
      </c>
      <c r="C43" s="113" t="s">
        <v>8</v>
      </c>
      <c r="D43" s="111"/>
      <c r="E43" s="111"/>
      <c r="F43" s="111"/>
      <c r="G43" s="112" t="str">
        <f>G159</f>
        <v/>
      </c>
    </row>
    <row r="44" spans="1:256" s="107" customFormat="1" ht="24.95" customHeight="1" x14ac:dyDescent="0.25">
      <c r="A44" s="109" t="s">
        <v>0</v>
      </c>
      <c r="B44" s="109" t="s">
        <v>9</v>
      </c>
      <c r="C44" s="109" t="s">
        <v>10</v>
      </c>
      <c r="D44" s="110"/>
      <c r="E44" s="110"/>
      <c r="F44" s="111"/>
      <c r="G44" s="112" t="str">
        <f>G195</f>
        <v/>
      </c>
      <c r="HU44" s="108"/>
      <c r="HV44" s="108"/>
      <c r="HW44" s="108"/>
      <c r="HX44" s="108"/>
      <c r="HY44" s="108"/>
      <c r="HZ44" s="108"/>
      <c r="IA44" s="108"/>
      <c r="IB44" s="108"/>
      <c r="IC44" s="108"/>
      <c r="ID44" s="108"/>
      <c r="IE44" s="108"/>
      <c r="IF44" s="108"/>
      <c r="IG44" s="108"/>
      <c r="IH44" s="108"/>
      <c r="II44" s="108"/>
      <c r="IJ44" s="108"/>
      <c r="IK44" s="108"/>
      <c r="IL44" s="108"/>
      <c r="IM44" s="108"/>
      <c r="IN44" s="108"/>
      <c r="IO44" s="108"/>
      <c r="IP44" s="108"/>
      <c r="IQ44" s="108"/>
      <c r="IR44" s="108"/>
      <c r="IS44" s="108"/>
      <c r="IT44" s="108"/>
      <c r="IU44" s="108"/>
      <c r="IV44" s="108"/>
    </row>
    <row r="45" spans="1:256" s="107" customFormat="1" ht="24.95" customHeight="1" x14ac:dyDescent="0.25">
      <c r="A45" s="109" t="s">
        <v>0</v>
      </c>
      <c r="B45" s="109" t="s">
        <v>11</v>
      </c>
      <c r="C45" s="109" t="s">
        <v>12</v>
      </c>
      <c r="D45" s="110"/>
      <c r="E45" s="110"/>
      <c r="F45" s="111"/>
      <c r="G45" s="112" t="str">
        <f>G258</f>
        <v/>
      </c>
      <c r="HU45" s="108"/>
      <c r="HV45" s="108"/>
      <c r="HW45" s="108"/>
      <c r="HX45" s="108"/>
      <c r="HY45" s="108"/>
      <c r="HZ45" s="108"/>
      <c r="IA45" s="108"/>
      <c r="IB45" s="108"/>
      <c r="IC45" s="108"/>
      <c r="ID45" s="108"/>
      <c r="IE45" s="108"/>
      <c r="IF45" s="108"/>
      <c r="IG45" s="108"/>
      <c r="IH45" s="108"/>
      <c r="II45" s="108"/>
      <c r="IJ45" s="108"/>
      <c r="IK45" s="108"/>
      <c r="IL45" s="108"/>
      <c r="IM45" s="108"/>
      <c r="IN45" s="108"/>
      <c r="IO45" s="108"/>
      <c r="IP45" s="108"/>
      <c r="IQ45" s="108"/>
      <c r="IR45" s="108"/>
      <c r="IS45" s="108"/>
      <c r="IT45" s="108"/>
      <c r="IU45" s="108"/>
      <c r="IV45" s="108"/>
    </row>
    <row r="46" spans="1:256" s="107" customFormat="1" ht="24.95" customHeight="1" x14ac:dyDescent="0.25">
      <c r="A46" s="109"/>
      <c r="B46" s="109" t="s">
        <v>13</v>
      </c>
      <c r="C46" s="109" t="s">
        <v>14</v>
      </c>
      <c r="D46" s="110"/>
      <c r="E46" s="110"/>
      <c r="F46" s="111"/>
      <c r="G46" s="112">
        <f>G263</f>
        <v>0</v>
      </c>
      <c r="HU46" s="108"/>
      <c r="HV46" s="108"/>
      <c r="HW46" s="108"/>
      <c r="HX46" s="108"/>
      <c r="HY46" s="108"/>
      <c r="HZ46" s="108"/>
      <c r="IA46" s="108"/>
      <c r="IB46" s="108"/>
      <c r="IC46" s="108"/>
      <c r="ID46" s="108"/>
      <c r="IE46" s="108"/>
      <c r="IF46" s="108"/>
      <c r="IG46" s="108"/>
      <c r="IH46" s="108"/>
      <c r="II46" s="108"/>
      <c r="IJ46" s="108"/>
      <c r="IK46" s="108"/>
      <c r="IL46" s="108"/>
      <c r="IM46" s="108"/>
      <c r="IN46" s="108"/>
      <c r="IO46" s="108"/>
      <c r="IP46" s="108"/>
      <c r="IQ46" s="108"/>
      <c r="IR46" s="108"/>
      <c r="IS46" s="108"/>
      <c r="IT46" s="108"/>
      <c r="IU46" s="108"/>
      <c r="IV46" s="108"/>
    </row>
    <row r="47" spans="1:256" s="107" customFormat="1" ht="24.95" customHeight="1" x14ac:dyDescent="0.25">
      <c r="A47" s="109" t="s">
        <v>0</v>
      </c>
      <c r="B47" s="109" t="s">
        <v>15</v>
      </c>
      <c r="C47" s="109" t="s">
        <v>16</v>
      </c>
      <c r="D47" s="110"/>
      <c r="E47" s="110"/>
      <c r="F47" s="111"/>
      <c r="G47" s="112" t="str">
        <f>G300</f>
        <v/>
      </c>
      <c r="HU47" s="108"/>
      <c r="HV47" s="108"/>
      <c r="HW47" s="108"/>
      <c r="HX47" s="108"/>
      <c r="HY47" s="108"/>
      <c r="HZ47" s="108"/>
      <c r="IA47" s="108"/>
      <c r="IB47" s="108"/>
      <c r="IC47" s="108"/>
      <c r="ID47" s="108"/>
      <c r="IE47" s="108"/>
      <c r="IF47" s="108"/>
      <c r="IG47" s="108"/>
      <c r="IH47" s="108"/>
      <c r="II47" s="108"/>
      <c r="IJ47" s="108"/>
      <c r="IK47" s="108"/>
      <c r="IL47" s="108"/>
      <c r="IM47" s="108"/>
      <c r="IN47" s="108"/>
      <c r="IO47" s="108"/>
      <c r="IP47" s="108"/>
      <c r="IQ47" s="108"/>
      <c r="IR47" s="108"/>
      <c r="IS47" s="108"/>
      <c r="IT47" s="108"/>
      <c r="IU47" s="108"/>
      <c r="IV47" s="108"/>
    </row>
    <row r="48" spans="1:256" s="107" customFormat="1" ht="24.95" customHeight="1" x14ac:dyDescent="0.25">
      <c r="A48" s="109" t="s">
        <v>0</v>
      </c>
      <c r="B48" s="109" t="s">
        <v>17</v>
      </c>
      <c r="C48" s="109" t="s">
        <v>277</v>
      </c>
      <c r="D48" s="110"/>
      <c r="E48" s="110"/>
      <c r="F48" s="111"/>
      <c r="G48" s="112" t="str">
        <f>G313</f>
        <v/>
      </c>
      <c r="HU48" s="108"/>
      <c r="HV48" s="108"/>
      <c r="HW48" s="108"/>
      <c r="HX48" s="108"/>
      <c r="HY48" s="108"/>
      <c r="HZ48" s="108"/>
      <c r="IA48" s="108"/>
      <c r="IB48" s="108"/>
      <c r="IC48" s="108"/>
      <c r="ID48" s="108"/>
      <c r="IE48" s="108"/>
      <c r="IF48" s="108"/>
      <c r="IG48" s="108"/>
      <c r="IH48" s="108"/>
      <c r="II48" s="108"/>
      <c r="IJ48" s="108"/>
      <c r="IK48" s="108"/>
      <c r="IL48" s="108"/>
      <c r="IM48" s="108"/>
      <c r="IN48" s="108"/>
      <c r="IO48" s="108"/>
      <c r="IP48" s="108"/>
      <c r="IQ48" s="108"/>
      <c r="IR48" s="108"/>
      <c r="IS48" s="108"/>
      <c r="IT48" s="108"/>
      <c r="IU48" s="108"/>
      <c r="IV48" s="108"/>
    </row>
    <row r="49" spans="1:18" s="116" customFormat="1" ht="24.95" customHeight="1" x14ac:dyDescent="0.25">
      <c r="A49" s="114"/>
      <c r="B49" s="115"/>
      <c r="C49" s="115"/>
      <c r="E49" s="117"/>
      <c r="G49" s="48"/>
    </row>
    <row r="50" spans="1:18" s="116" customFormat="1" ht="24.95" customHeight="1" x14ac:dyDescent="0.25">
      <c r="A50" s="118"/>
      <c r="B50" s="119"/>
      <c r="C50" s="120" t="s">
        <v>18</v>
      </c>
      <c r="D50" s="121"/>
      <c r="E50" s="122"/>
      <c r="F50" s="121"/>
      <c r="G50" s="123" t="str">
        <f>IF(SUM(G42:G48)=0,"",SUM(G42:G48))</f>
        <v/>
      </c>
    </row>
    <row r="51" spans="1:18" s="91" customFormat="1" ht="24.95" customHeight="1" x14ac:dyDescent="0.2">
      <c r="A51" s="89"/>
      <c r="B51" s="90"/>
      <c r="C51" s="90"/>
      <c r="E51" s="92"/>
    </row>
    <row r="52" spans="1:18" s="127" customFormat="1" ht="15" customHeight="1" x14ac:dyDescent="0.2">
      <c r="A52" s="124"/>
      <c r="B52" s="125"/>
      <c r="C52" s="126"/>
      <c r="E52" s="128"/>
    </row>
    <row r="53" spans="1:18" s="132" customFormat="1" ht="18" customHeight="1" x14ac:dyDescent="0.2">
      <c r="A53" s="129" t="s">
        <v>19</v>
      </c>
      <c r="B53" s="129" t="s">
        <v>20</v>
      </c>
      <c r="C53" s="130" t="s">
        <v>21</v>
      </c>
      <c r="D53" s="131" t="s">
        <v>22</v>
      </c>
      <c r="E53" s="131" t="s">
        <v>23</v>
      </c>
      <c r="F53" s="131" t="s">
        <v>24</v>
      </c>
      <c r="G53" s="131" t="s">
        <v>25</v>
      </c>
    </row>
    <row r="54" spans="1:18" s="127" customFormat="1" ht="15" customHeight="1" x14ac:dyDescent="0.2">
      <c r="A54" s="124"/>
      <c r="B54" s="125"/>
      <c r="C54" s="126"/>
      <c r="E54" s="52"/>
      <c r="F54" s="52"/>
      <c r="G54" s="52"/>
    </row>
    <row r="55" spans="1:18" s="55" customFormat="1" ht="15" customHeight="1" x14ac:dyDescent="0.25">
      <c r="A55" s="133"/>
      <c r="B55" s="134" t="s">
        <v>26</v>
      </c>
      <c r="C55" s="134" t="s">
        <v>6</v>
      </c>
      <c r="D55" s="135"/>
      <c r="E55" s="136"/>
      <c r="F55" s="52"/>
      <c r="G55" s="52"/>
    </row>
    <row r="56" spans="1:18" s="55" customFormat="1" ht="15" customHeight="1" x14ac:dyDescent="0.25">
      <c r="A56" s="133"/>
      <c r="B56" s="134"/>
      <c r="C56" s="134"/>
      <c r="D56" s="135"/>
      <c r="E56" s="136"/>
      <c r="F56" s="52"/>
      <c r="G56" s="52"/>
    </row>
    <row r="57" spans="1:18" s="49" customFormat="1" ht="15" customHeight="1" x14ac:dyDescent="0.2">
      <c r="A57" s="43"/>
      <c r="B57" s="137" t="s">
        <v>27</v>
      </c>
      <c r="C57" s="137" t="s">
        <v>28</v>
      </c>
      <c r="D57" s="46"/>
      <c r="E57" s="47"/>
      <c r="F57" s="47"/>
      <c r="G57" s="47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</row>
    <row r="58" spans="1:18" s="49" customFormat="1" ht="15" customHeight="1" x14ac:dyDescent="0.2">
      <c r="A58" s="43"/>
      <c r="B58" s="137"/>
      <c r="C58" s="137"/>
      <c r="D58" s="46"/>
      <c r="E58" s="47"/>
      <c r="F58" s="47"/>
      <c r="G58" s="47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</row>
    <row r="59" spans="1:18" s="49" customFormat="1" ht="48.75" customHeight="1" x14ac:dyDescent="0.2">
      <c r="A59" s="43" t="s">
        <v>29</v>
      </c>
      <c r="B59" s="43" t="s">
        <v>30</v>
      </c>
      <c r="C59" s="42" t="s">
        <v>31</v>
      </c>
      <c r="D59" s="46" t="s">
        <v>32</v>
      </c>
      <c r="E59" s="47">
        <v>0.4</v>
      </c>
      <c r="F59" s="47"/>
      <c r="G59" s="52" t="str">
        <f>IF(ISBLANK(E59),"",IF(ISBLANK(F59),"",E59*F59))</f>
        <v/>
      </c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</row>
    <row r="60" spans="1:18" s="49" customFormat="1" ht="15" customHeight="1" x14ac:dyDescent="0.2">
      <c r="A60" s="43"/>
      <c r="B60" s="137"/>
      <c r="C60" s="137"/>
      <c r="D60" s="46"/>
      <c r="E60" s="47"/>
      <c r="F60" s="47"/>
      <c r="G60" s="47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</row>
    <row r="61" spans="1:18" s="49" customFormat="1" ht="48" customHeight="1" x14ac:dyDescent="0.2">
      <c r="A61" s="43" t="s">
        <v>33</v>
      </c>
      <c r="B61" s="43" t="s">
        <v>34</v>
      </c>
      <c r="C61" s="42" t="s">
        <v>35</v>
      </c>
      <c r="D61" s="46" t="s">
        <v>36</v>
      </c>
      <c r="E61" s="47">
        <v>42</v>
      </c>
      <c r="F61" s="47"/>
      <c r="G61" s="52" t="str">
        <f>IF(ISBLANK(E61),"",IF(ISBLANK(F61),"",E61*F61))</f>
        <v/>
      </c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</row>
    <row r="62" spans="1:18" s="49" customFormat="1" ht="15" customHeight="1" x14ac:dyDescent="0.2">
      <c r="A62" s="43"/>
      <c r="B62" s="137"/>
      <c r="C62" s="137"/>
      <c r="D62" s="46"/>
      <c r="E62" s="47"/>
      <c r="F62" s="47"/>
      <c r="G62" s="47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</row>
    <row r="63" spans="1:18" s="49" customFormat="1" ht="15" customHeight="1" x14ac:dyDescent="0.2">
      <c r="A63" s="43"/>
      <c r="B63" s="137" t="s">
        <v>37</v>
      </c>
      <c r="C63" s="137" t="s">
        <v>38</v>
      </c>
      <c r="D63" s="46"/>
      <c r="E63" s="47"/>
      <c r="F63" s="47"/>
      <c r="G63" s="52" t="str">
        <f>IF(ISBLANK(E63),"",IF(ISBLANK(F63),"",E63*F63))</f>
        <v/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</row>
    <row r="64" spans="1:18" s="49" customFormat="1" ht="15" customHeight="1" x14ac:dyDescent="0.2">
      <c r="A64" s="43"/>
      <c r="B64" s="137"/>
      <c r="C64" s="137"/>
      <c r="D64" s="46"/>
      <c r="E64" s="47"/>
      <c r="F64" s="47"/>
      <c r="G64" s="52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</row>
    <row r="65" spans="1:18" s="49" customFormat="1" ht="15" customHeight="1" x14ac:dyDescent="0.2">
      <c r="A65" s="43"/>
      <c r="B65" s="137" t="s">
        <v>39</v>
      </c>
      <c r="C65" s="137" t="s">
        <v>40</v>
      </c>
      <c r="D65" s="46"/>
      <c r="E65" s="47"/>
      <c r="F65" s="47"/>
      <c r="G65" s="52" t="str">
        <f>IF(ISBLANK(E65),"",IF(ISBLANK(F65),"",E65*F65))</f>
        <v/>
      </c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</row>
    <row r="66" spans="1:18" s="49" customFormat="1" ht="15" customHeight="1" x14ac:dyDescent="0.2">
      <c r="A66" s="43"/>
      <c r="B66" s="43"/>
      <c r="C66" s="42"/>
      <c r="D66" s="46"/>
      <c r="E66" s="47"/>
      <c r="F66" s="47"/>
      <c r="G66" s="52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</row>
    <row r="67" spans="1:18" s="49" customFormat="1" ht="45" x14ac:dyDescent="0.2">
      <c r="A67" s="43" t="s">
        <v>41</v>
      </c>
      <c r="B67" s="43" t="s">
        <v>42</v>
      </c>
      <c r="C67" s="42" t="s">
        <v>43</v>
      </c>
      <c r="D67" s="46" t="s">
        <v>44</v>
      </c>
      <c r="E67" s="47">
        <v>200</v>
      </c>
      <c r="F67" s="47"/>
      <c r="G67" s="52" t="str">
        <f>IF(ISBLANK(E67),"",IF(ISBLANK(F67),"",E67*F67))</f>
        <v/>
      </c>
      <c r="I67" s="51"/>
      <c r="J67" s="51"/>
      <c r="K67" s="51"/>
      <c r="L67" s="51"/>
      <c r="M67" s="51"/>
    </row>
    <row r="68" spans="1:18" s="49" customFormat="1" ht="15" customHeight="1" x14ac:dyDescent="0.2">
      <c r="A68" s="43"/>
      <c r="B68" s="43"/>
      <c r="C68" s="42"/>
      <c r="D68" s="46"/>
      <c r="E68" s="47"/>
      <c r="F68" s="47"/>
      <c r="G68" s="52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</row>
    <row r="69" spans="1:18" s="49" customFormat="1" ht="45" customHeight="1" x14ac:dyDescent="0.2">
      <c r="A69" s="43" t="s">
        <v>45</v>
      </c>
      <c r="B69" s="43" t="s">
        <v>46</v>
      </c>
      <c r="C69" s="42" t="s">
        <v>47</v>
      </c>
      <c r="D69" s="46" t="s">
        <v>44</v>
      </c>
      <c r="E69" s="47">
        <v>200</v>
      </c>
      <c r="F69" s="47"/>
      <c r="G69" s="52" t="str">
        <f>IF(ISBLANK(E69),"",IF(ISBLANK(F69),"",E69*F69))</f>
        <v/>
      </c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</row>
    <row r="70" spans="1:18" s="49" customFormat="1" ht="15" customHeight="1" x14ac:dyDescent="0.2">
      <c r="A70" s="43"/>
      <c r="B70" s="43"/>
      <c r="C70" s="42"/>
      <c r="D70" s="46"/>
      <c r="E70" s="47"/>
      <c r="F70" s="47"/>
      <c r="G70" s="52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</row>
    <row r="71" spans="1:18" s="49" customFormat="1" ht="45" customHeight="1" x14ac:dyDescent="0.2">
      <c r="A71" s="43" t="s">
        <v>48</v>
      </c>
      <c r="B71" s="43" t="s">
        <v>49</v>
      </c>
      <c r="C71" s="42" t="s">
        <v>50</v>
      </c>
      <c r="D71" s="46" t="s">
        <v>36</v>
      </c>
      <c r="E71" s="47">
        <v>35</v>
      </c>
      <c r="F71" s="47"/>
      <c r="G71" s="52" t="str">
        <f>IF(ISBLANK(E71),"",IF(ISBLANK(F71),"",E71*F71))</f>
        <v/>
      </c>
      <c r="I71" s="51"/>
      <c r="J71" s="51"/>
      <c r="K71" s="51"/>
      <c r="L71" s="51"/>
      <c r="M71" s="51"/>
    </row>
    <row r="72" spans="1:18" s="49" customFormat="1" ht="15" customHeight="1" x14ac:dyDescent="0.2">
      <c r="A72" s="43"/>
      <c r="B72" s="43"/>
      <c r="C72" s="42"/>
      <c r="D72" s="46"/>
      <c r="E72" s="47"/>
      <c r="F72" s="47"/>
      <c r="G72" s="52"/>
      <c r="I72" s="51"/>
      <c r="J72" s="51"/>
      <c r="K72" s="51"/>
      <c r="L72" s="51"/>
      <c r="M72" s="51"/>
    </row>
    <row r="73" spans="1:18" s="49" customFormat="1" ht="45" customHeight="1" x14ac:dyDescent="0.2">
      <c r="A73" s="43" t="s">
        <v>51</v>
      </c>
      <c r="B73" s="43" t="s">
        <v>52</v>
      </c>
      <c r="C73" s="42" t="s">
        <v>53</v>
      </c>
      <c r="D73" s="46" t="s">
        <v>36</v>
      </c>
      <c r="E73" s="47">
        <v>5</v>
      </c>
      <c r="F73" s="47"/>
      <c r="G73" s="52" t="str">
        <f>IF(ISBLANK(E73),"",IF(ISBLANK(F73),"",E73*F73))</f>
        <v/>
      </c>
      <c r="I73" s="51"/>
      <c r="J73" s="51"/>
      <c r="K73" s="51"/>
      <c r="L73" s="51"/>
      <c r="M73" s="51"/>
    </row>
    <row r="74" spans="1:18" s="49" customFormat="1" ht="15" customHeight="1" x14ac:dyDescent="0.25">
      <c r="A74" s="43"/>
      <c r="B74" s="137"/>
      <c r="C74" s="138"/>
      <c r="D74" s="46"/>
      <c r="E74" s="47"/>
      <c r="F74" s="47"/>
      <c r="G74" s="52"/>
      <c r="I74" s="51"/>
      <c r="J74" s="51"/>
      <c r="K74" s="51"/>
      <c r="L74" s="51"/>
      <c r="M74" s="51"/>
    </row>
    <row r="75" spans="1:18" s="49" customFormat="1" ht="45" customHeight="1" x14ac:dyDescent="0.2">
      <c r="A75" s="43" t="s">
        <v>54</v>
      </c>
      <c r="B75" s="43" t="s">
        <v>55</v>
      </c>
      <c r="C75" s="42" t="s">
        <v>56</v>
      </c>
      <c r="D75" s="46" t="s">
        <v>36</v>
      </c>
      <c r="E75" s="47">
        <v>35</v>
      </c>
      <c r="F75" s="47"/>
      <c r="G75" s="52" t="str">
        <f>IF(ISBLANK(E75),"",IF(ISBLANK(F75),"",E75*F75))</f>
        <v/>
      </c>
      <c r="I75" s="51"/>
      <c r="J75" s="51"/>
      <c r="K75" s="51"/>
      <c r="L75" s="51"/>
      <c r="M75" s="51"/>
    </row>
    <row r="76" spans="1:18" s="49" customFormat="1" ht="15" customHeight="1" x14ac:dyDescent="0.25">
      <c r="A76" s="43"/>
      <c r="B76" s="137"/>
      <c r="C76" s="138"/>
      <c r="D76" s="46"/>
      <c r="E76" s="47"/>
      <c r="F76" s="47"/>
      <c r="G76" s="52"/>
      <c r="I76" s="51"/>
      <c r="J76" s="51"/>
      <c r="K76" s="51"/>
      <c r="L76" s="51"/>
      <c r="M76" s="51"/>
    </row>
    <row r="77" spans="1:18" s="49" customFormat="1" ht="45" customHeight="1" x14ac:dyDescent="0.2">
      <c r="A77" s="43" t="s">
        <v>57</v>
      </c>
      <c r="B77" s="43" t="s">
        <v>237</v>
      </c>
      <c r="C77" s="42" t="s">
        <v>238</v>
      </c>
      <c r="D77" s="46" t="s">
        <v>36</v>
      </c>
      <c r="E77" s="47">
        <v>5</v>
      </c>
      <c r="F77" s="47"/>
      <c r="G77" s="52" t="str">
        <f>IF(ISBLANK(E77),"",IF(ISBLANK(F77),"",E77*F77))</f>
        <v/>
      </c>
      <c r="I77" s="51"/>
      <c r="J77" s="51"/>
      <c r="K77" s="51"/>
      <c r="L77" s="51"/>
      <c r="M77" s="51"/>
    </row>
    <row r="78" spans="1:18" s="49" customFormat="1" ht="15.75" x14ac:dyDescent="0.2">
      <c r="A78" s="43"/>
      <c r="B78" s="137"/>
      <c r="C78" s="199"/>
      <c r="D78" s="46"/>
      <c r="E78" s="47"/>
      <c r="F78" s="47"/>
      <c r="G78" s="52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</row>
    <row r="79" spans="1:18" s="49" customFormat="1" ht="15" customHeight="1" x14ac:dyDescent="0.2">
      <c r="A79" s="43"/>
      <c r="B79" s="137" t="s">
        <v>58</v>
      </c>
      <c r="C79" s="137" t="s">
        <v>59</v>
      </c>
      <c r="D79" s="46"/>
      <c r="E79" s="47"/>
      <c r="F79" s="47"/>
      <c r="G79" s="52" t="str">
        <f>IF(ISBLANK(E79),"",IF(ISBLANK(F79),"",E79*F79))</f>
        <v/>
      </c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</row>
    <row r="80" spans="1:18" s="49" customFormat="1" x14ac:dyDescent="0.2">
      <c r="A80" s="43"/>
      <c r="B80" s="43"/>
      <c r="C80" s="199"/>
      <c r="D80" s="46"/>
      <c r="E80" s="47"/>
      <c r="F80" s="47"/>
      <c r="G80" s="52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</row>
    <row r="81" spans="1:256" s="139" customFormat="1" ht="30" x14ac:dyDescent="0.2">
      <c r="A81" s="43" t="s">
        <v>60</v>
      </c>
      <c r="B81" s="43" t="s">
        <v>63</v>
      </c>
      <c r="C81" s="42" t="s">
        <v>268</v>
      </c>
      <c r="D81" s="46" t="s">
        <v>64</v>
      </c>
      <c r="E81" s="47">
        <v>33</v>
      </c>
      <c r="F81" s="53"/>
      <c r="G81" s="52" t="str">
        <f>IF(ISBLANK(E81),"",IF(ISBLANK(F81),"",E81*F81))</f>
        <v/>
      </c>
      <c r="H81" s="49"/>
      <c r="I81" s="51"/>
      <c r="J81" s="51"/>
      <c r="K81" s="51"/>
      <c r="L81" s="51"/>
      <c r="M81" s="51"/>
      <c r="N81" s="49"/>
      <c r="O81" s="49"/>
      <c r="P81" s="49"/>
      <c r="Q81" s="49"/>
      <c r="R81" s="49"/>
      <c r="HU81" s="49"/>
      <c r="HV81" s="49"/>
      <c r="HW81" s="49"/>
      <c r="HX81" s="49"/>
      <c r="HY81" s="49"/>
      <c r="HZ81" s="49"/>
      <c r="IA81" s="49"/>
      <c r="IB81" s="49"/>
      <c r="IC81" s="49"/>
      <c r="ID81" s="49"/>
      <c r="IE81" s="49"/>
      <c r="IF81" s="49"/>
      <c r="IG81" s="49"/>
      <c r="IH81" s="49"/>
      <c r="II81" s="49"/>
      <c r="IJ81" s="49"/>
      <c r="IK81" s="49"/>
      <c r="IL81" s="49"/>
      <c r="IM81" s="49"/>
      <c r="IN81" s="49"/>
      <c r="IO81" s="49"/>
      <c r="IP81" s="49"/>
      <c r="IQ81" s="49"/>
      <c r="IR81" s="49"/>
      <c r="IS81" s="49"/>
      <c r="IT81" s="49"/>
      <c r="IU81" s="49"/>
      <c r="IV81" s="49"/>
    </row>
    <row r="82" spans="1:256" s="139" customFormat="1" ht="15" customHeight="1" x14ac:dyDescent="0.2">
      <c r="A82" s="43"/>
      <c r="B82" s="43"/>
      <c r="C82" s="42"/>
      <c r="D82" s="46"/>
      <c r="E82" s="47"/>
      <c r="F82" s="53"/>
      <c r="G82" s="52"/>
      <c r="H82" s="49"/>
      <c r="I82" s="51"/>
      <c r="J82" s="51"/>
      <c r="K82" s="51"/>
      <c r="L82" s="51"/>
      <c r="M82" s="51"/>
      <c r="N82" s="49"/>
      <c r="O82" s="49"/>
      <c r="P82" s="49"/>
      <c r="Q82" s="49"/>
      <c r="R82" s="49"/>
      <c r="HU82" s="49"/>
      <c r="HV82" s="49"/>
      <c r="HW82" s="49"/>
      <c r="HX82" s="49"/>
      <c r="HY82" s="49"/>
      <c r="HZ82" s="49"/>
      <c r="IA82" s="49"/>
      <c r="IB82" s="49"/>
      <c r="IC82" s="49"/>
      <c r="ID82" s="49"/>
      <c r="IE82" s="49"/>
      <c r="IF82" s="49"/>
      <c r="IG82" s="49"/>
      <c r="IH82" s="49"/>
      <c r="II82" s="49"/>
      <c r="IJ82" s="49"/>
      <c r="IK82" s="49"/>
      <c r="IL82" s="49"/>
      <c r="IM82" s="49"/>
      <c r="IN82" s="49"/>
      <c r="IO82" s="49"/>
      <c r="IP82" s="49"/>
      <c r="IQ82" s="49"/>
      <c r="IR82" s="49"/>
      <c r="IS82" s="49"/>
      <c r="IT82" s="49"/>
      <c r="IU82" s="49"/>
      <c r="IV82" s="49"/>
    </row>
    <row r="83" spans="1:256" s="49" customFormat="1" ht="15" customHeight="1" x14ac:dyDescent="0.2">
      <c r="A83" s="43"/>
      <c r="B83" s="43"/>
      <c r="C83" s="42"/>
      <c r="D83" s="46"/>
      <c r="E83" s="47"/>
      <c r="F83" s="47"/>
      <c r="G83" s="52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</row>
    <row r="84" spans="1:256" s="49" customFormat="1" ht="15" customHeight="1" x14ac:dyDescent="0.2">
      <c r="A84" s="43"/>
      <c r="B84" s="137" t="s">
        <v>68</v>
      </c>
      <c r="C84" s="137" t="s">
        <v>69</v>
      </c>
      <c r="D84" s="46"/>
      <c r="E84" s="47"/>
      <c r="F84" s="47"/>
      <c r="G84" s="52" t="str">
        <f>IF(ISBLANK(E84),"",IF(ISBLANK(F84),"",E84*F84))</f>
        <v/>
      </c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</row>
    <row r="85" spans="1:256" s="49" customFormat="1" ht="15" customHeight="1" x14ac:dyDescent="0.2">
      <c r="A85" s="43"/>
      <c r="B85" s="137"/>
      <c r="C85" s="137"/>
      <c r="D85" s="46"/>
      <c r="E85" s="47"/>
      <c r="F85" s="47"/>
      <c r="G85" s="52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</row>
    <row r="86" spans="1:256" s="49" customFormat="1" ht="33" customHeight="1" x14ac:dyDescent="0.2">
      <c r="A86" s="43" t="s">
        <v>61</v>
      </c>
      <c r="B86" s="43" t="s">
        <v>223</v>
      </c>
      <c r="C86" s="42" t="s">
        <v>224</v>
      </c>
      <c r="D86" s="46" t="s">
        <v>36</v>
      </c>
      <c r="E86" s="47">
        <v>1</v>
      </c>
      <c r="F86" s="47"/>
      <c r="G86" s="52" t="str">
        <f>IF(ISBLANK(E86),"",IF(ISBLANK(F86),"",E86*F86))</f>
        <v/>
      </c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</row>
    <row r="87" spans="1:256" s="49" customFormat="1" ht="15" customHeight="1" x14ac:dyDescent="0.2">
      <c r="A87" s="43"/>
      <c r="B87" s="137"/>
      <c r="C87" s="137"/>
      <c r="D87" s="46"/>
      <c r="E87" s="47"/>
      <c r="F87" s="47"/>
      <c r="G87" s="52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</row>
    <row r="88" spans="1:256" s="49" customFormat="1" ht="15" customHeight="1" x14ac:dyDescent="0.2">
      <c r="A88" s="43" t="s">
        <v>62</v>
      </c>
      <c r="B88" s="43" t="s">
        <v>70</v>
      </c>
      <c r="C88" s="42" t="s">
        <v>71</v>
      </c>
      <c r="D88" s="46" t="s">
        <v>64</v>
      </c>
      <c r="E88" s="47">
        <v>32</v>
      </c>
      <c r="F88" s="53"/>
      <c r="G88" s="52" t="str">
        <f>IF(ISBLANK(E88),"",IF(ISBLANK(F88),"",E88*F88))</f>
        <v/>
      </c>
      <c r="I88" s="51"/>
      <c r="J88" s="51"/>
      <c r="K88" s="51"/>
      <c r="L88" s="51"/>
      <c r="M88" s="51"/>
    </row>
    <row r="89" spans="1:256" s="49" customFormat="1" ht="15" customHeight="1" x14ac:dyDescent="0.2">
      <c r="A89" s="43"/>
      <c r="B89" s="43"/>
      <c r="C89" s="42"/>
      <c r="D89" s="46"/>
      <c r="E89" s="47"/>
      <c r="F89" s="53"/>
      <c r="G89" s="52"/>
      <c r="I89" s="51"/>
      <c r="J89" s="51"/>
      <c r="K89" s="51"/>
      <c r="L89" s="51"/>
      <c r="M89" s="51"/>
    </row>
    <row r="90" spans="1:256" s="49" customFormat="1" ht="30" x14ac:dyDescent="0.2">
      <c r="A90" s="43" t="s">
        <v>65</v>
      </c>
      <c r="B90" s="43" t="s">
        <v>70</v>
      </c>
      <c r="C90" s="42" t="s">
        <v>221</v>
      </c>
      <c r="D90" s="46" t="s">
        <v>67</v>
      </c>
      <c r="E90" s="47">
        <v>1</v>
      </c>
      <c r="F90" s="53"/>
      <c r="G90" s="52" t="str">
        <f>IF(ISBLANK(E90),"",IF(ISBLANK(F90),"",E90*F90))</f>
        <v/>
      </c>
      <c r="I90" s="51"/>
      <c r="J90" s="51"/>
      <c r="K90" s="51"/>
      <c r="L90" s="51"/>
      <c r="M90" s="51"/>
    </row>
    <row r="91" spans="1:256" s="49" customFormat="1" ht="15" customHeight="1" x14ac:dyDescent="0.2">
      <c r="A91" s="43"/>
      <c r="B91" s="43"/>
      <c r="C91" s="42"/>
      <c r="D91" s="46"/>
      <c r="E91" s="47"/>
      <c r="F91" s="53"/>
      <c r="G91" s="52"/>
      <c r="I91" s="51"/>
      <c r="J91" s="51"/>
      <c r="K91" s="51"/>
      <c r="L91" s="51"/>
      <c r="M91" s="51"/>
    </row>
    <row r="92" spans="1:256" s="49" customFormat="1" ht="30" x14ac:dyDescent="0.2">
      <c r="A92" s="43" t="s">
        <v>66</v>
      </c>
      <c r="B92" s="43" t="s">
        <v>70</v>
      </c>
      <c r="C92" s="42" t="s">
        <v>222</v>
      </c>
      <c r="D92" s="46" t="s">
        <v>64</v>
      </c>
      <c r="E92" s="47">
        <v>93</v>
      </c>
      <c r="F92" s="53"/>
      <c r="G92" s="52" t="str">
        <f>IF(ISBLANK(E92),"",IF(ISBLANK(F92),"",E92*F92))</f>
        <v/>
      </c>
      <c r="I92" s="51"/>
      <c r="J92" s="51"/>
      <c r="K92" s="51"/>
      <c r="L92" s="51"/>
      <c r="M92" s="51"/>
    </row>
    <row r="93" spans="1:256" s="49" customFormat="1" ht="15" customHeight="1" x14ac:dyDescent="0.2">
      <c r="A93" s="43"/>
      <c r="B93" s="43"/>
      <c r="C93" s="42"/>
      <c r="D93" s="46"/>
      <c r="E93" s="47"/>
      <c r="F93" s="47"/>
      <c r="G93" s="52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</row>
    <row r="94" spans="1:256" s="49" customFormat="1" ht="15" customHeight="1" x14ac:dyDescent="0.2">
      <c r="A94" s="43"/>
      <c r="B94" s="137" t="s">
        <v>72</v>
      </c>
      <c r="C94" s="137" t="s">
        <v>73</v>
      </c>
      <c r="D94" s="46"/>
      <c r="E94" s="47"/>
      <c r="F94" s="47"/>
      <c r="G94" s="52" t="str">
        <f>IF(ISBLANK(E94),"",IF(ISBLANK(F94),"",E94*F94))</f>
        <v/>
      </c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</row>
    <row r="95" spans="1:256" s="49" customFormat="1" ht="15" customHeight="1" x14ac:dyDescent="0.2">
      <c r="A95" s="43"/>
      <c r="B95" s="137"/>
      <c r="C95" s="137"/>
      <c r="D95" s="46"/>
      <c r="E95" s="47"/>
      <c r="F95" s="47"/>
      <c r="G95" s="52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</row>
    <row r="96" spans="1:256" s="49" customFormat="1" ht="15" customHeight="1" x14ac:dyDescent="0.2">
      <c r="A96" s="43"/>
      <c r="B96" s="137" t="s">
        <v>74</v>
      </c>
      <c r="C96" s="137" t="s">
        <v>75</v>
      </c>
      <c r="D96" s="46"/>
      <c r="E96" s="47"/>
      <c r="F96" s="47"/>
      <c r="G96" s="52" t="str">
        <f>IF(ISBLANK(E96),"",IF(ISBLANK(F96),"",E96*F96))</f>
        <v/>
      </c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</row>
    <row r="97" spans="1:256" s="49" customFormat="1" ht="15" customHeight="1" x14ac:dyDescent="0.2">
      <c r="A97" s="43"/>
      <c r="B97" s="43"/>
      <c r="C97" s="42"/>
      <c r="D97" s="46"/>
      <c r="E97" s="47"/>
      <c r="F97" s="47"/>
      <c r="G97" s="52" t="str">
        <f>IF(ISBLANK(E97),"",IF(ISBLANK(F97),"",E97*F97))</f>
        <v/>
      </c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</row>
    <row r="98" spans="1:256" s="139" customFormat="1" ht="60" x14ac:dyDescent="0.2">
      <c r="A98" s="43" t="s">
        <v>263</v>
      </c>
      <c r="B98" s="43" t="s">
        <v>76</v>
      </c>
      <c r="C98" s="153" t="s">
        <v>278</v>
      </c>
      <c r="D98" s="59" t="s">
        <v>259</v>
      </c>
      <c r="E98" s="53">
        <v>1</v>
      </c>
      <c r="F98" s="47"/>
      <c r="G98" s="52" t="str">
        <f>IF(ISBLANK(E98),"",IF(ISBLANK(F98),"",E98*F98))</f>
        <v/>
      </c>
      <c r="H98" s="198"/>
      <c r="I98" s="51"/>
      <c r="J98" s="51"/>
      <c r="K98" s="51"/>
      <c r="L98" s="51"/>
      <c r="M98" s="51"/>
      <c r="N98" s="49"/>
      <c r="O98" s="49"/>
      <c r="P98" s="49"/>
      <c r="Q98" s="49"/>
      <c r="R98" s="49"/>
      <c r="HU98" s="49"/>
      <c r="HV98" s="49"/>
      <c r="HW98" s="49"/>
      <c r="HX98" s="49"/>
      <c r="HY98" s="49"/>
      <c r="HZ98" s="49"/>
      <c r="IA98" s="49"/>
      <c r="IB98" s="49"/>
      <c r="IC98" s="49"/>
      <c r="ID98" s="49"/>
      <c r="IE98" s="49"/>
      <c r="IF98" s="49"/>
      <c r="IG98" s="49"/>
      <c r="IH98" s="49"/>
      <c r="II98" s="49"/>
      <c r="IJ98" s="49"/>
      <c r="IK98" s="49"/>
      <c r="IL98" s="49"/>
      <c r="IM98" s="49"/>
      <c r="IN98" s="49"/>
      <c r="IO98" s="49"/>
      <c r="IP98" s="49"/>
      <c r="IQ98" s="49"/>
      <c r="IR98" s="49"/>
      <c r="IS98" s="49"/>
      <c r="IT98" s="49"/>
      <c r="IU98" s="49"/>
      <c r="IV98" s="49"/>
    </row>
    <row r="99" spans="1:256" s="143" customFormat="1" ht="15" customHeight="1" x14ac:dyDescent="0.2">
      <c r="A99" s="124"/>
      <c r="B99" s="140"/>
      <c r="C99" s="141"/>
      <c r="D99" s="142"/>
      <c r="E99" s="136"/>
      <c r="F99" s="52"/>
      <c r="G99" s="52"/>
    </row>
    <row r="100" spans="1:256" s="149" customFormat="1" ht="15" customHeight="1" x14ac:dyDescent="0.25">
      <c r="A100" s="144"/>
      <c r="B100" s="145"/>
      <c r="C100" s="145" t="s">
        <v>77</v>
      </c>
      <c r="D100" s="146"/>
      <c r="E100" s="139"/>
      <c r="F100" s="147"/>
      <c r="G100" s="148" t="str">
        <f>IF(SUM(G55:G99)=0,"",SUM(G55:G99))</f>
        <v/>
      </c>
      <c r="L100" s="148"/>
    </row>
    <row r="101" spans="1:256" s="143" customFormat="1" ht="15" customHeight="1" x14ac:dyDescent="0.2">
      <c r="A101" s="124"/>
      <c r="B101" s="140"/>
      <c r="C101" s="141"/>
      <c r="D101" s="142"/>
      <c r="E101" s="136"/>
      <c r="F101" s="52"/>
      <c r="G101" s="52"/>
    </row>
    <row r="102" spans="1:256" s="143" customFormat="1" ht="15" customHeight="1" x14ac:dyDescent="0.2">
      <c r="A102" s="124"/>
      <c r="B102" s="140"/>
      <c r="C102" s="141"/>
      <c r="D102" s="142"/>
      <c r="E102" s="136"/>
      <c r="F102" s="52"/>
      <c r="G102" s="52"/>
    </row>
    <row r="103" spans="1:256" s="55" customFormat="1" ht="36" x14ac:dyDescent="0.25">
      <c r="A103" s="133"/>
      <c r="B103" s="134" t="s">
        <v>78</v>
      </c>
      <c r="C103" s="134" t="s">
        <v>8</v>
      </c>
      <c r="D103" s="135"/>
      <c r="E103" s="136"/>
      <c r="F103" s="52"/>
      <c r="G103" s="52" t="str">
        <f>IF(ISBLANK(E103),"",IF(ISBLANK(F103),"",E103*F103))</f>
        <v/>
      </c>
    </row>
    <row r="104" spans="1:256" s="55" customFormat="1" ht="15" customHeight="1" x14ac:dyDescent="0.25">
      <c r="A104" s="133"/>
      <c r="B104" s="134"/>
      <c r="C104" s="134"/>
      <c r="D104" s="135"/>
      <c r="E104" s="136"/>
      <c r="F104" s="52"/>
      <c r="G104" s="52"/>
    </row>
    <row r="105" spans="1:256" s="49" customFormat="1" ht="15" customHeight="1" x14ac:dyDescent="0.2">
      <c r="A105" s="50"/>
      <c r="B105" s="137" t="s">
        <v>79</v>
      </c>
      <c r="C105" s="150" t="s">
        <v>80</v>
      </c>
      <c r="D105" s="54"/>
      <c r="E105" s="47"/>
      <c r="F105" s="47"/>
      <c r="G105" s="47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</row>
    <row r="106" spans="1:256" s="49" customFormat="1" ht="15" hidden="1" customHeight="1" x14ac:dyDescent="0.2">
      <c r="A106" s="50"/>
      <c r="B106" s="137"/>
      <c r="C106" s="150"/>
      <c r="D106" s="54"/>
      <c r="E106" s="47"/>
      <c r="F106" s="47"/>
      <c r="G106" s="47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</row>
    <row r="107" spans="1:256" s="49" customFormat="1" ht="33" hidden="1" customHeight="1" x14ac:dyDescent="0.2">
      <c r="A107" s="50">
        <v>1</v>
      </c>
      <c r="B107" s="43" t="s">
        <v>81</v>
      </c>
      <c r="C107" s="42" t="s">
        <v>82</v>
      </c>
      <c r="D107" s="54" t="s">
        <v>67</v>
      </c>
      <c r="E107" s="47">
        <v>0</v>
      </c>
      <c r="F107" s="47">
        <v>1.7</v>
      </c>
      <c r="G107" s="52">
        <f>IF(ISBLANK(E107),"",IF(ISBLANK(F107),"",E107*F107))</f>
        <v>0</v>
      </c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</row>
    <row r="108" spans="1:256" s="55" customFormat="1" ht="15" customHeight="1" x14ac:dyDescent="0.25">
      <c r="A108" s="133"/>
      <c r="B108" s="134"/>
      <c r="C108" s="134"/>
      <c r="D108" s="135"/>
      <c r="E108" s="136"/>
      <c r="F108" s="52"/>
      <c r="G108" s="52"/>
    </row>
    <row r="109" spans="1:256" s="49" customFormat="1" ht="90" x14ac:dyDescent="0.2">
      <c r="A109" s="50">
        <v>1</v>
      </c>
      <c r="B109" s="43" t="s">
        <v>83</v>
      </c>
      <c r="C109" s="42" t="s">
        <v>260</v>
      </c>
      <c r="D109" s="54" t="s">
        <v>67</v>
      </c>
      <c r="E109" s="53">
        <v>1500</v>
      </c>
      <c r="F109" s="47"/>
      <c r="G109" s="52" t="str">
        <f>IF(ISBLANK(E109),"",IF(ISBLANK(F109),"",E109*F109))</f>
        <v/>
      </c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</row>
    <row r="110" spans="1:256" s="49" customFormat="1" ht="15" customHeight="1" x14ac:dyDescent="0.2">
      <c r="A110" s="50"/>
      <c r="B110" s="43"/>
      <c r="C110" s="42"/>
      <c r="D110" s="54"/>
      <c r="E110" s="47"/>
      <c r="F110" s="47"/>
      <c r="G110" s="52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</row>
    <row r="111" spans="1:256" s="49" customFormat="1" ht="60" x14ac:dyDescent="0.2">
      <c r="A111" s="50">
        <v>2</v>
      </c>
      <c r="B111" s="43" t="s">
        <v>83</v>
      </c>
      <c r="C111" s="42" t="s">
        <v>234</v>
      </c>
      <c r="D111" s="54" t="s">
        <v>67</v>
      </c>
      <c r="E111" s="47">
        <v>120</v>
      </c>
      <c r="F111" s="47"/>
      <c r="G111" s="52" t="str">
        <f>IF(ISBLANK(E111),"",IF(ISBLANK(F111),"",E111*F111))</f>
        <v/>
      </c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</row>
    <row r="112" spans="1:256" s="49" customFormat="1" ht="15" customHeight="1" x14ac:dyDescent="0.2">
      <c r="A112" s="50"/>
      <c r="B112" s="43"/>
      <c r="C112" s="42"/>
      <c r="D112" s="54"/>
      <c r="E112" s="47"/>
      <c r="F112" s="47"/>
      <c r="G112" s="52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</row>
    <row r="113" spans="1:18" s="49" customFormat="1" ht="75" x14ac:dyDescent="0.2">
      <c r="A113" s="50">
        <v>3</v>
      </c>
      <c r="B113" s="43" t="s">
        <v>84</v>
      </c>
      <c r="C113" s="42" t="s">
        <v>261</v>
      </c>
      <c r="D113" s="54" t="s">
        <v>67</v>
      </c>
      <c r="E113" s="53">
        <v>1500</v>
      </c>
      <c r="F113" s="47"/>
      <c r="G113" s="52" t="str">
        <f>IF(ISBLANK(E113),"",IF(ISBLANK(F113),"",E113*F113))</f>
        <v/>
      </c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</row>
    <row r="114" spans="1:18" s="49" customFormat="1" ht="15" customHeight="1" x14ac:dyDescent="0.2">
      <c r="A114" s="50"/>
      <c r="B114" s="43"/>
      <c r="C114" s="42"/>
      <c r="D114" s="54"/>
      <c r="E114" s="47"/>
      <c r="F114" s="47"/>
      <c r="G114" s="52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</row>
    <row r="115" spans="1:18" s="49" customFormat="1" ht="45" x14ac:dyDescent="0.2">
      <c r="A115" s="50">
        <v>4</v>
      </c>
      <c r="B115" s="43" t="s">
        <v>84</v>
      </c>
      <c r="C115" s="42" t="s">
        <v>233</v>
      </c>
      <c r="D115" s="54" t="s">
        <v>67</v>
      </c>
      <c r="E115" s="47">
        <v>240</v>
      </c>
      <c r="F115" s="47"/>
      <c r="G115" s="52" t="str">
        <f>IF(ISBLANK(E115),"",IF(ISBLANK(F115),"",E115*F115))</f>
        <v/>
      </c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</row>
    <row r="116" spans="1:18" s="49" customFormat="1" ht="15" customHeight="1" x14ac:dyDescent="0.2">
      <c r="A116" s="50"/>
      <c r="B116" s="43"/>
      <c r="C116" s="42"/>
      <c r="D116" s="54"/>
      <c r="E116" s="47"/>
      <c r="F116" s="47"/>
      <c r="G116" s="52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</row>
    <row r="117" spans="1:18" s="49" customFormat="1" ht="45" x14ac:dyDescent="0.2">
      <c r="A117" s="50">
        <v>5</v>
      </c>
      <c r="B117" s="43" t="s">
        <v>85</v>
      </c>
      <c r="C117" s="42" t="s">
        <v>235</v>
      </c>
      <c r="D117" s="54" t="s">
        <v>67</v>
      </c>
      <c r="E117" s="47">
        <v>240</v>
      </c>
      <c r="F117" s="47"/>
      <c r="G117" s="52" t="str">
        <f>IF(ISBLANK(E117),"",IF(ISBLANK(F117),"",E117*F117))</f>
        <v/>
      </c>
      <c r="I117" s="151"/>
      <c r="J117" s="51"/>
      <c r="K117" s="51"/>
      <c r="L117" s="51"/>
      <c r="M117" s="51"/>
    </row>
    <row r="118" spans="1:18" s="49" customFormat="1" ht="15" customHeight="1" x14ac:dyDescent="0.2">
      <c r="A118" s="50"/>
      <c r="B118" s="43"/>
      <c r="C118" s="42"/>
      <c r="D118" s="54"/>
      <c r="E118" s="47"/>
      <c r="F118" s="47"/>
      <c r="G118" s="52"/>
      <c r="I118" s="151"/>
      <c r="J118" s="51"/>
      <c r="K118" s="51"/>
      <c r="L118" s="51"/>
      <c r="M118" s="51"/>
    </row>
    <row r="119" spans="1:18" s="55" customFormat="1" ht="15" customHeight="1" x14ac:dyDescent="0.25">
      <c r="A119" s="133"/>
      <c r="B119" s="134"/>
      <c r="C119" s="134"/>
      <c r="D119" s="135"/>
      <c r="E119" s="136"/>
      <c r="F119" s="52"/>
      <c r="G119" s="52"/>
    </row>
    <row r="120" spans="1:18" s="49" customFormat="1" ht="15" customHeight="1" x14ac:dyDescent="0.2">
      <c r="A120" s="50"/>
      <c r="B120" s="137" t="s">
        <v>86</v>
      </c>
      <c r="C120" s="152" t="s">
        <v>87</v>
      </c>
      <c r="D120" s="54"/>
      <c r="E120" s="47"/>
      <c r="F120" s="47"/>
      <c r="G120" s="52" t="str">
        <f>IF(ISBLANK(E120),"",IF(ISBLANK(F120),"",E120*F120))</f>
        <v/>
      </c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</row>
    <row r="121" spans="1:18" s="55" customFormat="1" ht="15" customHeight="1" x14ac:dyDescent="0.25">
      <c r="A121" s="133"/>
      <c r="B121" s="134"/>
      <c r="C121" s="134"/>
      <c r="D121" s="135"/>
      <c r="E121" s="136"/>
      <c r="F121" s="52"/>
      <c r="G121" s="52"/>
    </row>
    <row r="122" spans="1:18" s="49" customFormat="1" ht="32.25" customHeight="1" x14ac:dyDescent="0.2">
      <c r="A122" s="50">
        <v>6</v>
      </c>
      <c r="B122" s="43" t="s">
        <v>88</v>
      </c>
      <c r="C122" s="42" t="s">
        <v>89</v>
      </c>
      <c r="D122" s="54" t="s">
        <v>44</v>
      </c>
      <c r="E122" s="47">
        <v>1790</v>
      </c>
      <c r="F122" s="47"/>
      <c r="G122" s="52" t="str">
        <f>IF(ISBLANK(E122),"",IF(ISBLANK(F122),"",E122*F122))</f>
        <v/>
      </c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</row>
    <row r="123" spans="1:18" s="49" customFormat="1" ht="15" customHeight="1" x14ac:dyDescent="0.2">
      <c r="A123" s="50"/>
      <c r="B123" s="43"/>
      <c r="C123" s="42"/>
      <c r="D123" s="54"/>
      <c r="E123" s="47"/>
      <c r="F123" s="47"/>
      <c r="G123" s="52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</row>
    <row r="124" spans="1:18" s="49" customFormat="1" ht="32.25" customHeight="1" x14ac:dyDescent="0.2">
      <c r="A124" s="50">
        <v>7</v>
      </c>
      <c r="B124" s="43" t="s">
        <v>90</v>
      </c>
      <c r="C124" s="42" t="s">
        <v>91</v>
      </c>
      <c r="D124" s="54" t="s">
        <v>44</v>
      </c>
      <c r="E124" s="47">
        <v>1790</v>
      </c>
      <c r="F124" s="47"/>
      <c r="G124" s="52" t="str">
        <f>IF(ISBLANK(E124),"",IF(ISBLANK(F124),"",E124*F124))</f>
        <v/>
      </c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</row>
    <row r="125" spans="1:18" s="49" customFormat="1" ht="15" customHeight="1" x14ac:dyDescent="0.2">
      <c r="A125" s="50"/>
      <c r="B125" s="43"/>
      <c r="C125" s="42"/>
      <c r="D125" s="54"/>
      <c r="E125" s="47"/>
      <c r="F125" s="47"/>
      <c r="G125" s="52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</row>
    <row r="126" spans="1:18" s="49" customFormat="1" ht="15" customHeight="1" x14ac:dyDescent="0.2">
      <c r="A126" s="50"/>
      <c r="B126" s="137" t="s">
        <v>92</v>
      </c>
      <c r="C126" s="152" t="s">
        <v>93</v>
      </c>
      <c r="D126" s="54"/>
      <c r="E126" s="47"/>
      <c r="F126" s="47"/>
      <c r="G126" s="52" t="str">
        <f>IF(ISBLANK(E126),"",IF(ISBLANK(F126),"",E126*F126))</f>
        <v/>
      </c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</row>
    <row r="127" spans="1:18" s="49" customFormat="1" ht="15" customHeight="1" x14ac:dyDescent="0.2">
      <c r="A127" s="50"/>
      <c r="B127" s="137"/>
      <c r="C127" s="152"/>
      <c r="D127" s="54"/>
      <c r="E127" s="47"/>
      <c r="F127" s="47"/>
      <c r="G127" s="52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</row>
    <row r="128" spans="1:18" s="49" customFormat="1" ht="33.75" customHeight="1" x14ac:dyDescent="0.2">
      <c r="A128" s="50">
        <v>8</v>
      </c>
      <c r="B128" s="43" t="s">
        <v>94</v>
      </c>
      <c r="C128" s="42" t="s">
        <v>95</v>
      </c>
      <c r="D128" s="54" t="s">
        <v>67</v>
      </c>
      <c r="E128" s="47">
        <v>152</v>
      </c>
      <c r="F128" s="47"/>
      <c r="G128" s="52" t="str">
        <f>IF(ISBLANK(E128),"",IF(ISBLANK(F128),"",E128*F128))</f>
        <v/>
      </c>
      <c r="I128" s="51"/>
      <c r="J128" s="51"/>
      <c r="K128" s="51"/>
      <c r="L128" s="51"/>
      <c r="M128" s="51"/>
    </row>
    <row r="129" spans="1:256" s="49" customFormat="1" ht="15" customHeight="1" x14ac:dyDescent="0.2">
      <c r="A129" s="50"/>
      <c r="B129" s="43"/>
      <c r="C129" s="42"/>
      <c r="D129" s="54"/>
      <c r="E129" s="47"/>
      <c r="F129" s="47"/>
      <c r="G129" s="52"/>
      <c r="I129" s="51"/>
      <c r="J129" s="51"/>
      <c r="K129" s="51"/>
      <c r="L129" s="51"/>
      <c r="M129" s="51"/>
    </row>
    <row r="130" spans="1:256" s="157" customFormat="1" ht="48.75" customHeight="1" x14ac:dyDescent="0.2">
      <c r="A130" s="56">
        <v>9</v>
      </c>
      <c r="B130" s="57" t="s">
        <v>96</v>
      </c>
      <c r="C130" s="153" t="s">
        <v>97</v>
      </c>
      <c r="D130" s="154" t="s">
        <v>67</v>
      </c>
      <c r="E130" s="53">
        <v>47</v>
      </c>
      <c r="F130" s="53"/>
      <c r="G130" s="52" t="str">
        <f>IF(ISBLANK(E130),"",IF(ISBLANK(F130),"",E130*F130))</f>
        <v/>
      </c>
      <c r="H130" s="155"/>
      <c r="I130" s="155"/>
      <c r="J130" s="155"/>
      <c r="K130" s="156"/>
      <c r="L130" s="155"/>
      <c r="M130" s="155"/>
      <c r="N130" s="155"/>
      <c r="O130" s="155"/>
      <c r="P130" s="155"/>
      <c r="Q130" s="155"/>
      <c r="R130" s="155"/>
    </row>
    <row r="131" spans="1:256" s="55" customFormat="1" ht="15" customHeight="1" x14ac:dyDescent="0.25">
      <c r="A131" s="133"/>
      <c r="B131" s="134"/>
      <c r="C131" s="134"/>
      <c r="D131" s="135"/>
      <c r="E131" s="136"/>
      <c r="F131" s="52"/>
      <c r="G131" s="52"/>
    </row>
    <row r="132" spans="1:256" s="139" customFormat="1" ht="50.25" customHeight="1" x14ac:dyDescent="0.2">
      <c r="A132" s="50">
        <v>10</v>
      </c>
      <c r="B132" s="43" t="s">
        <v>98</v>
      </c>
      <c r="C132" s="42" t="s">
        <v>99</v>
      </c>
      <c r="D132" s="54" t="s">
        <v>67</v>
      </c>
      <c r="E132" s="53">
        <v>1200</v>
      </c>
      <c r="F132" s="47"/>
      <c r="G132" s="52" t="str">
        <f>IF(ISBLANK(E132),"",IF(ISBLANK(F132),"",E132*F132))</f>
        <v/>
      </c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HU132" s="49"/>
      <c r="HV132" s="49"/>
      <c r="HW132" s="49"/>
      <c r="HX132" s="49"/>
      <c r="HY132" s="49"/>
      <c r="HZ132" s="49"/>
      <c r="IA132" s="49"/>
      <c r="IB132" s="49"/>
      <c r="IC132" s="49"/>
      <c r="ID132" s="49"/>
      <c r="IE132" s="49"/>
      <c r="IF132" s="49"/>
      <c r="IG132" s="49"/>
      <c r="IH132" s="49"/>
      <c r="II132" s="49"/>
      <c r="IJ132" s="49"/>
      <c r="IK132" s="49"/>
      <c r="IL132" s="49"/>
      <c r="IM132" s="49"/>
      <c r="IN132" s="49"/>
      <c r="IO132" s="49"/>
      <c r="IP132" s="49"/>
      <c r="IQ132" s="49"/>
      <c r="IR132" s="49"/>
      <c r="IS132" s="49"/>
      <c r="IT132" s="49"/>
      <c r="IU132" s="49"/>
      <c r="IV132" s="49"/>
    </row>
    <row r="133" spans="1:256" s="157" customFormat="1" ht="15" customHeight="1" x14ac:dyDescent="0.2">
      <c r="A133" s="56"/>
      <c r="B133" s="57"/>
      <c r="C133" s="153"/>
      <c r="D133" s="154"/>
      <c r="E133" s="53"/>
      <c r="F133" s="53"/>
      <c r="G133" s="60"/>
      <c r="H133" s="155"/>
      <c r="I133" s="155"/>
      <c r="J133" s="155"/>
      <c r="K133" s="156"/>
      <c r="L133" s="155"/>
      <c r="M133" s="155"/>
      <c r="N133" s="155"/>
      <c r="O133" s="155"/>
      <c r="P133" s="155"/>
      <c r="Q133" s="155"/>
      <c r="R133" s="155"/>
    </row>
    <row r="134" spans="1:256" s="49" customFormat="1" ht="15" customHeight="1" x14ac:dyDescent="0.2">
      <c r="A134" s="50"/>
      <c r="B134" s="137" t="s">
        <v>100</v>
      </c>
      <c r="C134" s="152" t="s">
        <v>101</v>
      </c>
      <c r="D134" s="54"/>
      <c r="E134" s="47"/>
      <c r="F134" s="47"/>
      <c r="G134" s="52" t="str">
        <f>IF(ISBLANK(E134),"",IF(ISBLANK(F134),"",E134*F134))</f>
        <v/>
      </c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</row>
    <row r="135" spans="1:256" s="49" customFormat="1" ht="15" hidden="1" customHeight="1" x14ac:dyDescent="0.2">
      <c r="A135" s="50"/>
      <c r="B135" s="43"/>
      <c r="C135" s="42"/>
      <c r="D135" s="54"/>
      <c r="E135" s="47"/>
      <c r="F135" s="47"/>
      <c r="G135" s="52"/>
      <c r="I135" s="151"/>
      <c r="J135" s="51"/>
      <c r="K135" s="51"/>
      <c r="L135" s="51"/>
      <c r="M135" s="51"/>
    </row>
    <row r="136" spans="1:256" s="49" customFormat="1" ht="30" hidden="1" x14ac:dyDescent="0.2">
      <c r="A136" s="50">
        <v>13</v>
      </c>
      <c r="B136" s="43" t="s">
        <v>102</v>
      </c>
      <c r="C136" s="42" t="s">
        <v>103</v>
      </c>
      <c r="D136" s="54" t="s">
        <v>44</v>
      </c>
      <c r="E136" s="47">
        <v>0</v>
      </c>
      <c r="F136" s="47"/>
      <c r="G136" s="52" t="str">
        <f>IF(ISBLANK(E136),"",IF(ISBLANK(F136),"",E136*F136))</f>
        <v/>
      </c>
      <c r="I136" s="151"/>
      <c r="J136" s="51"/>
      <c r="K136" s="51"/>
      <c r="L136" s="51"/>
      <c r="M136" s="51"/>
    </row>
    <row r="137" spans="1:256" s="49" customFormat="1" ht="15" hidden="1" customHeight="1" x14ac:dyDescent="0.2">
      <c r="A137" s="50"/>
      <c r="B137" s="43"/>
      <c r="C137" s="42"/>
      <c r="D137" s="54"/>
      <c r="E137" s="47"/>
      <c r="F137" s="47"/>
      <c r="G137" s="52"/>
      <c r="I137" s="151"/>
      <c r="J137" s="51"/>
      <c r="K137" s="51"/>
      <c r="L137" s="51"/>
      <c r="M137" s="51"/>
    </row>
    <row r="138" spans="1:256" s="49" customFormat="1" ht="30" hidden="1" x14ac:dyDescent="0.2">
      <c r="A138" s="50">
        <v>14</v>
      </c>
      <c r="B138" s="43" t="s">
        <v>104</v>
      </c>
      <c r="C138" s="42" t="s">
        <v>105</v>
      </c>
      <c r="D138" s="54" t="s">
        <v>44</v>
      </c>
      <c r="E138" s="47">
        <v>0</v>
      </c>
      <c r="F138" s="47"/>
      <c r="G138" s="52" t="str">
        <f>IF(ISBLANK(E138),"",IF(ISBLANK(F138),"",E138*F138))</f>
        <v/>
      </c>
      <c r="I138" s="151"/>
      <c r="J138" s="51"/>
      <c r="K138" s="51"/>
      <c r="L138" s="51"/>
      <c r="M138" s="51"/>
    </row>
    <row r="139" spans="1:256" s="49" customFormat="1" ht="15" customHeight="1" x14ac:dyDescent="0.2">
      <c r="A139" s="50"/>
      <c r="B139" s="43"/>
      <c r="C139" s="42"/>
      <c r="D139" s="54"/>
      <c r="E139" s="47"/>
      <c r="F139" s="47"/>
      <c r="G139" s="52"/>
      <c r="I139" s="151"/>
      <c r="J139" s="51"/>
      <c r="K139" s="51"/>
      <c r="L139" s="51"/>
      <c r="M139" s="51"/>
    </row>
    <row r="140" spans="1:256" s="49" customFormat="1" ht="45" x14ac:dyDescent="0.2">
      <c r="A140" s="50">
        <v>11</v>
      </c>
      <c r="B140" s="57" t="s">
        <v>236</v>
      </c>
      <c r="C140" s="153" t="s">
        <v>264</v>
      </c>
      <c r="D140" s="54" t="s">
        <v>44</v>
      </c>
      <c r="E140" s="47">
        <v>333</v>
      </c>
      <c r="F140" s="47"/>
      <c r="G140" s="52" t="str">
        <f>IF(ISBLANK(E140),"",IF(ISBLANK(F140),"",E140*F140))</f>
        <v/>
      </c>
      <c r="I140" s="51"/>
      <c r="J140" s="51"/>
      <c r="K140" s="51"/>
      <c r="L140" s="51"/>
      <c r="M140" s="51"/>
    </row>
    <row r="141" spans="1:256" s="49" customFormat="1" ht="15" customHeight="1" x14ac:dyDescent="0.2">
      <c r="A141" s="50"/>
      <c r="B141" s="43"/>
      <c r="C141" s="42"/>
      <c r="D141" s="54"/>
      <c r="E141" s="47"/>
      <c r="F141" s="47"/>
      <c r="G141" s="52"/>
      <c r="I141" s="51"/>
      <c r="J141" s="51"/>
      <c r="K141" s="51"/>
      <c r="L141" s="51"/>
      <c r="M141" s="51"/>
    </row>
    <row r="142" spans="1:256" s="49" customFormat="1" ht="30" x14ac:dyDescent="0.2">
      <c r="A142" s="50">
        <v>12</v>
      </c>
      <c r="B142" s="43" t="s">
        <v>102</v>
      </c>
      <c r="C142" s="42" t="s">
        <v>103</v>
      </c>
      <c r="D142" s="54" t="s">
        <v>44</v>
      </c>
      <c r="E142" s="47">
        <v>200</v>
      </c>
      <c r="F142" s="47"/>
      <c r="G142" s="52" t="str">
        <f>IF(ISBLANK(E142),"",IF(ISBLANK(F142),"",E142*F142))</f>
        <v/>
      </c>
      <c r="I142" s="151"/>
      <c r="J142" s="51"/>
      <c r="K142" s="51"/>
      <c r="L142" s="51"/>
      <c r="M142" s="51"/>
    </row>
    <row r="143" spans="1:256" s="49" customFormat="1" ht="15" customHeight="1" x14ac:dyDescent="0.2">
      <c r="A143" s="50"/>
      <c r="B143" s="43"/>
      <c r="C143" s="42"/>
      <c r="D143" s="54"/>
      <c r="E143" s="47"/>
      <c r="F143" s="47"/>
      <c r="G143" s="52"/>
      <c r="I143" s="151"/>
      <c r="J143" s="51"/>
      <c r="K143" s="51"/>
      <c r="L143" s="51"/>
      <c r="M143" s="51"/>
    </row>
    <row r="144" spans="1:256" s="49" customFormat="1" ht="30" x14ac:dyDescent="0.2">
      <c r="A144" s="50">
        <v>13</v>
      </c>
      <c r="B144" s="43" t="s">
        <v>104</v>
      </c>
      <c r="C144" s="42" t="s">
        <v>105</v>
      </c>
      <c r="D144" s="54" t="s">
        <v>44</v>
      </c>
      <c r="E144" s="47">
        <v>200</v>
      </c>
      <c r="F144" s="47"/>
      <c r="G144" s="52" t="str">
        <f>IF(ISBLANK(E144),"",IF(ISBLANK(F144),"",E144*F144))</f>
        <v/>
      </c>
      <c r="I144" s="151"/>
      <c r="J144" s="51"/>
      <c r="K144" s="51"/>
      <c r="L144" s="51"/>
      <c r="M144" s="51"/>
    </row>
    <row r="145" spans="1:18" s="49" customFormat="1" ht="15" customHeight="1" x14ac:dyDescent="0.2">
      <c r="A145" s="50"/>
      <c r="B145" s="43"/>
      <c r="C145" s="42"/>
      <c r="D145" s="54"/>
      <c r="E145" s="47"/>
      <c r="F145" s="47"/>
      <c r="G145" s="52"/>
      <c r="I145" s="151"/>
      <c r="J145" s="51"/>
      <c r="K145" s="51"/>
      <c r="L145" s="51"/>
      <c r="M145" s="51"/>
    </row>
    <row r="146" spans="1:18" s="49" customFormat="1" ht="33.75" customHeight="1" x14ac:dyDescent="0.2">
      <c r="A146" s="50">
        <v>14</v>
      </c>
      <c r="B146" s="43" t="s">
        <v>106</v>
      </c>
      <c r="C146" s="42" t="s">
        <v>107</v>
      </c>
      <c r="D146" s="54" t="s">
        <v>44</v>
      </c>
      <c r="E146" s="47">
        <v>9</v>
      </c>
      <c r="F146" s="53"/>
      <c r="G146" s="52" t="str">
        <f>IF(ISBLANK(E146),"",IF(ISBLANK(F146),"",E146*F146))</f>
        <v/>
      </c>
      <c r="I146" s="151"/>
      <c r="J146" s="51"/>
      <c r="K146" s="51"/>
      <c r="L146" s="51"/>
      <c r="M146" s="51"/>
    </row>
    <row r="147" spans="1:18" s="49" customFormat="1" ht="15" customHeight="1" x14ac:dyDescent="0.2">
      <c r="A147" s="50"/>
      <c r="B147" s="43"/>
      <c r="C147" s="42"/>
      <c r="D147" s="54"/>
      <c r="E147" s="47"/>
      <c r="F147" s="53"/>
      <c r="G147" s="52"/>
      <c r="I147" s="151"/>
      <c r="J147" s="51"/>
      <c r="K147" s="51"/>
      <c r="L147" s="51"/>
      <c r="M147" s="51"/>
    </row>
    <row r="148" spans="1:18" s="49" customFormat="1" ht="46.5" customHeight="1" x14ac:dyDescent="0.2">
      <c r="A148" s="50">
        <v>15</v>
      </c>
      <c r="B148" s="43" t="s">
        <v>106</v>
      </c>
      <c r="C148" s="42" t="s">
        <v>108</v>
      </c>
      <c r="D148" s="54" t="s">
        <v>44</v>
      </c>
      <c r="E148" s="47">
        <v>6</v>
      </c>
      <c r="F148" s="53"/>
      <c r="G148" s="52" t="str">
        <f>IF(ISBLANK(E148),"",IF(ISBLANK(F148),"",E148*F148))</f>
        <v/>
      </c>
      <c r="I148" s="151"/>
      <c r="J148" s="51"/>
      <c r="K148" s="51"/>
      <c r="L148" s="51"/>
      <c r="M148" s="51"/>
    </row>
    <row r="149" spans="1:18" s="49" customFormat="1" hidden="1" x14ac:dyDescent="0.2">
      <c r="A149" s="50"/>
      <c r="B149" s="43"/>
      <c r="C149" s="42"/>
      <c r="D149" s="54"/>
      <c r="E149" s="47"/>
      <c r="F149" s="53"/>
      <c r="G149" s="52"/>
      <c r="I149" s="151"/>
      <c r="J149" s="51"/>
      <c r="K149" s="51"/>
      <c r="L149" s="51"/>
      <c r="M149" s="51"/>
    </row>
    <row r="150" spans="1:18" s="49" customFormat="1" ht="46.5" hidden="1" customHeight="1" x14ac:dyDescent="0.2">
      <c r="A150" s="50">
        <v>17</v>
      </c>
      <c r="B150" s="43" t="s">
        <v>106</v>
      </c>
      <c r="C150" s="42" t="s">
        <v>109</v>
      </c>
      <c r="D150" s="54" t="s">
        <v>44</v>
      </c>
      <c r="E150" s="47">
        <v>0</v>
      </c>
      <c r="F150" s="53"/>
      <c r="G150" s="52" t="str">
        <f>IF(ISBLANK(E150),"",IF(ISBLANK(F150),"",E150*F150))</f>
        <v/>
      </c>
      <c r="I150" s="151"/>
      <c r="J150" s="51"/>
      <c r="K150" s="51"/>
      <c r="L150" s="51"/>
      <c r="M150" s="51"/>
    </row>
    <row r="151" spans="1:18" s="49" customFormat="1" ht="15" customHeight="1" x14ac:dyDescent="0.2">
      <c r="A151" s="50"/>
      <c r="B151" s="43"/>
      <c r="C151" s="42"/>
      <c r="D151" s="54"/>
      <c r="E151" s="47"/>
      <c r="F151" s="53"/>
      <c r="G151" s="52"/>
      <c r="I151" s="151"/>
      <c r="J151" s="51"/>
      <c r="K151" s="51"/>
      <c r="L151" s="51"/>
      <c r="M151" s="51"/>
    </row>
    <row r="152" spans="1:18" s="49" customFormat="1" ht="45" x14ac:dyDescent="0.2">
      <c r="A152" s="50">
        <v>16</v>
      </c>
      <c r="B152" s="43" t="s">
        <v>70</v>
      </c>
      <c r="C152" s="42" t="s">
        <v>269</v>
      </c>
      <c r="D152" s="54" t="s">
        <v>44</v>
      </c>
      <c r="E152" s="47">
        <v>488</v>
      </c>
      <c r="F152" s="53"/>
      <c r="G152" s="52" t="str">
        <f>IF(ISBLANK(E152),"",IF(ISBLANK(F152),"",E152*F152))</f>
        <v/>
      </c>
      <c r="I152" s="151"/>
      <c r="J152" s="51"/>
      <c r="K152" s="51"/>
      <c r="L152" s="51"/>
      <c r="M152" s="51"/>
    </row>
    <row r="153" spans="1:18" s="49" customFormat="1" ht="15" customHeight="1" x14ac:dyDescent="0.2">
      <c r="A153" s="50"/>
      <c r="B153" s="43"/>
      <c r="C153" s="42"/>
      <c r="D153" s="54"/>
      <c r="E153" s="47"/>
      <c r="F153" s="53"/>
      <c r="G153" s="52"/>
      <c r="I153" s="151"/>
      <c r="J153" s="51"/>
      <c r="K153" s="51"/>
      <c r="L153" s="51"/>
      <c r="M153" s="51"/>
    </row>
    <row r="154" spans="1:18" s="49" customFormat="1" ht="15" customHeight="1" x14ac:dyDescent="0.2">
      <c r="A154" s="50"/>
      <c r="B154" s="137" t="s">
        <v>110</v>
      </c>
      <c r="C154" s="152" t="s">
        <v>111</v>
      </c>
      <c r="D154" s="54"/>
      <c r="E154" s="47"/>
      <c r="F154" s="47"/>
      <c r="G154" s="52" t="str">
        <f>IF(ISBLANK(E154),"",IF(ISBLANK(F154),"",E154*F154))</f>
        <v/>
      </c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</row>
    <row r="155" spans="1:18" s="49" customFormat="1" ht="15" customHeight="1" x14ac:dyDescent="0.2">
      <c r="A155" s="50"/>
      <c r="B155" s="137"/>
      <c r="C155" s="200"/>
      <c r="D155" s="54"/>
      <c r="E155" s="47"/>
      <c r="F155" s="47"/>
      <c r="G155" s="52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</row>
    <row r="156" spans="1:18" s="49" customFormat="1" ht="90" x14ac:dyDescent="0.2">
      <c r="A156" s="50">
        <v>17</v>
      </c>
      <c r="B156" s="43" t="s">
        <v>112</v>
      </c>
      <c r="C156" s="42" t="s">
        <v>262</v>
      </c>
      <c r="D156" s="54" t="s">
        <v>67</v>
      </c>
      <c r="E156" s="53">
        <v>3400</v>
      </c>
      <c r="F156" s="47"/>
      <c r="G156" s="52" t="str">
        <f>IF(ISBLANK(E156),"",IF(ISBLANK(F156),"",E156*F156))</f>
        <v/>
      </c>
      <c r="H156" s="51"/>
      <c r="I156" s="51"/>
      <c r="J156" s="51"/>
      <c r="K156" s="51"/>
      <c r="L156" s="53"/>
      <c r="M156" s="51"/>
      <c r="N156" s="51"/>
      <c r="O156" s="51"/>
      <c r="P156" s="51"/>
      <c r="Q156" s="51"/>
      <c r="R156" s="51"/>
    </row>
    <row r="157" spans="1:18" s="49" customFormat="1" ht="15" customHeight="1" x14ac:dyDescent="0.2">
      <c r="A157" s="50"/>
      <c r="B157" s="43"/>
      <c r="C157" s="42"/>
      <c r="D157" s="54"/>
      <c r="E157" s="47"/>
      <c r="F157" s="47"/>
      <c r="G157" s="52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</row>
    <row r="158" spans="1:18" s="143" customFormat="1" ht="15" customHeight="1" x14ac:dyDescent="0.2">
      <c r="A158" s="124"/>
      <c r="B158" s="140"/>
      <c r="C158" s="141"/>
      <c r="D158" s="142"/>
      <c r="E158" s="136"/>
      <c r="F158" s="52"/>
      <c r="G158" s="52"/>
    </row>
    <row r="159" spans="1:18" s="55" customFormat="1" ht="15" customHeight="1" x14ac:dyDescent="0.25">
      <c r="A159" s="144"/>
      <c r="B159" s="145"/>
      <c r="C159" s="145" t="s">
        <v>113</v>
      </c>
      <c r="D159" s="146"/>
      <c r="E159" s="139"/>
      <c r="F159" s="147"/>
      <c r="G159" s="148" t="str">
        <f>IF(SUM(G103:G158)=0,"",SUM(G103:G158))</f>
        <v/>
      </c>
      <c r="L159" s="148"/>
    </row>
    <row r="160" spans="1:18" s="127" customFormat="1" ht="15" customHeight="1" x14ac:dyDescent="0.2">
      <c r="A160" s="124"/>
      <c r="B160" s="158"/>
      <c r="C160" s="126"/>
      <c r="E160" s="52"/>
      <c r="F160" s="52"/>
      <c r="G160" s="52"/>
    </row>
    <row r="161" spans="1:18" s="127" customFormat="1" ht="15" customHeight="1" x14ac:dyDescent="0.2">
      <c r="A161" s="124"/>
      <c r="B161" s="158"/>
      <c r="C161" s="126"/>
      <c r="E161" s="52"/>
      <c r="F161" s="52"/>
      <c r="G161" s="52"/>
    </row>
    <row r="162" spans="1:18" s="55" customFormat="1" ht="15" customHeight="1" x14ac:dyDescent="0.25">
      <c r="A162" s="133"/>
      <c r="B162" s="134" t="s">
        <v>114</v>
      </c>
      <c r="C162" s="134" t="s">
        <v>10</v>
      </c>
      <c r="D162" s="135"/>
      <c r="E162" s="136"/>
      <c r="F162" s="52"/>
      <c r="G162" s="52" t="str">
        <f>IF(ISBLANK(E162),"",IF(ISBLANK(F162),"",E162*F162))</f>
        <v/>
      </c>
    </row>
    <row r="163" spans="1:18" s="55" customFormat="1" ht="15" customHeight="1" x14ac:dyDescent="0.25">
      <c r="A163" s="133"/>
      <c r="B163" s="134"/>
      <c r="C163" s="134"/>
      <c r="D163" s="135"/>
      <c r="E163" s="136"/>
      <c r="F163" s="52"/>
      <c r="G163" s="52"/>
    </row>
    <row r="164" spans="1:18" s="49" customFormat="1" ht="15" customHeight="1" x14ac:dyDescent="0.2">
      <c r="A164" s="42"/>
      <c r="B164" s="150" t="s">
        <v>115</v>
      </c>
      <c r="C164" s="150" t="s">
        <v>116</v>
      </c>
      <c r="D164" s="54"/>
      <c r="E164" s="47"/>
      <c r="F164" s="47"/>
      <c r="G164" s="47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</row>
    <row r="165" spans="1:18" s="49" customFormat="1" ht="15" customHeight="1" x14ac:dyDescent="0.2">
      <c r="A165" s="42"/>
      <c r="B165" s="150"/>
      <c r="C165" s="150"/>
      <c r="D165" s="54"/>
      <c r="E165" s="47"/>
      <c r="F165" s="47"/>
      <c r="G165" s="47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</row>
    <row r="166" spans="1:18" s="49" customFormat="1" ht="15" customHeight="1" x14ac:dyDescent="0.2">
      <c r="A166" s="42"/>
      <c r="B166" s="150" t="s">
        <v>117</v>
      </c>
      <c r="C166" s="150" t="s">
        <v>118</v>
      </c>
      <c r="D166" s="54"/>
      <c r="E166" s="47"/>
      <c r="F166" s="47"/>
      <c r="G166" s="47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</row>
    <row r="167" spans="1:18" s="55" customFormat="1" ht="15" customHeight="1" x14ac:dyDescent="0.25">
      <c r="A167" s="133"/>
      <c r="B167" s="134"/>
      <c r="C167" s="134"/>
      <c r="D167" s="135"/>
      <c r="E167" s="136"/>
      <c r="F167" s="52"/>
      <c r="G167" s="52"/>
    </row>
    <row r="168" spans="1:18" s="49" customFormat="1" ht="45" x14ac:dyDescent="0.2">
      <c r="A168" s="42" t="s">
        <v>29</v>
      </c>
      <c r="B168" s="42" t="s">
        <v>204</v>
      </c>
      <c r="C168" s="153" t="s">
        <v>265</v>
      </c>
      <c r="D168" s="54" t="s">
        <v>67</v>
      </c>
      <c r="E168" s="47">
        <v>781</v>
      </c>
      <c r="F168" s="47"/>
      <c r="G168" s="52" t="str">
        <f>IF(ISBLANK(E168),"",IF(ISBLANK(F168),"",E168*F168))</f>
        <v/>
      </c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</row>
    <row r="169" spans="1:18" s="49" customFormat="1" ht="15" customHeight="1" x14ac:dyDescent="0.2">
      <c r="A169" s="42"/>
      <c r="B169" s="42"/>
      <c r="C169" s="42"/>
      <c r="D169" s="54"/>
      <c r="E169" s="47"/>
      <c r="F169" s="47"/>
      <c r="G169" s="52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</row>
    <row r="170" spans="1:18" s="49" customFormat="1" ht="50.25" customHeight="1" x14ac:dyDescent="0.2">
      <c r="A170" s="42"/>
      <c r="B170" s="150" t="s">
        <v>119</v>
      </c>
      <c r="C170" s="150" t="s">
        <v>120</v>
      </c>
      <c r="D170" s="54"/>
      <c r="E170" s="47"/>
      <c r="F170" s="47"/>
      <c r="G170" s="52" t="str">
        <f>IF(ISBLANK(E170),"",IF(ISBLANK(F170),"",E170*F170))</f>
        <v/>
      </c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</row>
    <row r="171" spans="1:18" s="49" customFormat="1" ht="15" customHeight="1" x14ac:dyDescent="0.2">
      <c r="A171" s="42"/>
      <c r="B171" s="42"/>
      <c r="C171" s="42"/>
      <c r="D171" s="54"/>
      <c r="E171" s="47"/>
      <c r="F171" s="53"/>
      <c r="G171" s="52"/>
      <c r="I171" s="51"/>
      <c r="J171" s="51"/>
      <c r="K171" s="51"/>
      <c r="L171" s="51"/>
      <c r="M171" s="51"/>
    </row>
    <row r="172" spans="1:18" s="49" customFormat="1" ht="45" x14ac:dyDescent="0.2">
      <c r="A172" s="42" t="s">
        <v>33</v>
      </c>
      <c r="B172" s="159" t="s">
        <v>211</v>
      </c>
      <c r="C172" s="160" t="s">
        <v>210</v>
      </c>
      <c r="D172" s="54" t="s">
        <v>44</v>
      </c>
      <c r="E172" s="47">
        <v>2333</v>
      </c>
      <c r="F172" s="47"/>
      <c r="G172" s="52" t="str">
        <f>IF(ISBLANK(E172),"",IF(ISBLANK(F172),"",E172*F172))</f>
        <v/>
      </c>
      <c r="I172" s="151"/>
      <c r="J172" s="51"/>
      <c r="K172" s="51"/>
      <c r="L172" s="51"/>
      <c r="M172" s="51"/>
    </row>
    <row r="173" spans="1:18" s="49" customFormat="1" ht="15" customHeight="1" x14ac:dyDescent="0.2">
      <c r="A173" s="42"/>
      <c r="B173" s="42"/>
      <c r="C173" s="42"/>
      <c r="D173" s="54"/>
      <c r="E173" s="47"/>
      <c r="F173" s="53"/>
      <c r="G173" s="52"/>
      <c r="I173" s="51"/>
      <c r="J173" s="51"/>
      <c r="K173" s="51"/>
      <c r="L173" s="51"/>
      <c r="M173" s="51"/>
    </row>
    <row r="174" spans="1:18" s="49" customFormat="1" ht="45" x14ac:dyDescent="0.2">
      <c r="A174" s="42" t="s">
        <v>41</v>
      </c>
      <c r="B174" s="159" t="s">
        <v>121</v>
      </c>
      <c r="C174" s="160" t="s">
        <v>122</v>
      </c>
      <c r="D174" s="54" t="s">
        <v>44</v>
      </c>
      <c r="E174" s="47">
        <v>62</v>
      </c>
      <c r="F174" s="53"/>
      <c r="G174" s="52" t="str">
        <f>IF(ISBLANK(E174),"",IF(ISBLANK(F174),"",E174*F174))</f>
        <v/>
      </c>
      <c r="I174" s="51"/>
      <c r="J174" s="51"/>
      <c r="K174" s="51"/>
      <c r="L174" s="51"/>
      <c r="M174" s="51"/>
    </row>
    <row r="175" spans="1:18" s="49" customFormat="1" ht="15" customHeight="1" x14ac:dyDescent="0.2">
      <c r="A175" s="42"/>
      <c r="B175" s="42"/>
      <c r="C175" s="42"/>
      <c r="D175" s="54"/>
      <c r="E175" s="47"/>
      <c r="F175" s="47"/>
      <c r="G175" s="52"/>
      <c r="I175" s="151"/>
      <c r="J175" s="51"/>
      <c r="K175" s="51"/>
      <c r="L175" s="51"/>
      <c r="M175" s="51"/>
    </row>
    <row r="176" spans="1:18" s="49" customFormat="1" ht="15" customHeight="1" x14ac:dyDescent="0.2">
      <c r="A176" s="42"/>
      <c r="B176" s="150" t="s">
        <v>123</v>
      </c>
      <c r="C176" s="137" t="s">
        <v>124</v>
      </c>
      <c r="D176" s="54"/>
      <c r="E176" s="47"/>
      <c r="F176" s="47"/>
      <c r="G176" s="52"/>
      <c r="H176" s="51"/>
      <c r="I176" s="51"/>
      <c r="J176" s="51"/>
      <c r="K176" s="151"/>
      <c r="L176" s="51"/>
      <c r="M176" s="51"/>
      <c r="N176" s="51"/>
      <c r="O176" s="51"/>
      <c r="P176" s="51"/>
      <c r="Q176" s="51"/>
      <c r="R176" s="51"/>
    </row>
    <row r="177" spans="1:18" s="49" customFormat="1" ht="15" customHeight="1" x14ac:dyDescent="0.2">
      <c r="A177" s="42"/>
      <c r="B177" s="150"/>
      <c r="C177" s="137"/>
      <c r="D177" s="54"/>
      <c r="E177" s="47"/>
      <c r="F177" s="47"/>
      <c r="G177" s="52"/>
      <c r="H177" s="51"/>
      <c r="I177" s="51"/>
      <c r="J177" s="51"/>
      <c r="K177" s="151"/>
      <c r="L177" s="51"/>
      <c r="M177" s="51"/>
      <c r="N177" s="51"/>
      <c r="O177" s="51"/>
      <c r="P177" s="51"/>
      <c r="Q177" s="51"/>
      <c r="R177" s="51"/>
    </row>
    <row r="178" spans="1:18" s="49" customFormat="1" ht="15" customHeight="1" x14ac:dyDescent="0.2">
      <c r="A178" s="42"/>
      <c r="B178" s="150" t="s">
        <v>125</v>
      </c>
      <c r="C178" s="150" t="s">
        <v>126</v>
      </c>
      <c r="D178" s="54"/>
      <c r="E178" s="47"/>
      <c r="F178" s="47"/>
      <c r="G178" s="52" t="str">
        <f>IF(ISBLANK(E178),"",IF(ISBLANK(F178),"",E178*F178))</f>
        <v/>
      </c>
    </row>
    <row r="179" spans="1:18" s="49" customFormat="1" ht="15" customHeight="1" x14ac:dyDescent="0.2">
      <c r="A179" s="42"/>
      <c r="B179" s="150"/>
      <c r="C179" s="150"/>
      <c r="D179" s="54"/>
      <c r="E179" s="47"/>
      <c r="F179" s="47"/>
      <c r="G179" s="52"/>
    </row>
    <row r="180" spans="1:18" s="49" customFormat="1" ht="60" x14ac:dyDescent="0.2">
      <c r="A180" s="42" t="s">
        <v>45</v>
      </c>
      <c r="B180" s="42" t="s">
        <v>127</v>
      </c>
      <c r="C180" s="153" t="s">
        <v>227</v>
      </c>
      <c r="D180" s="54" t="s">
        <v>67</v>
      </c>
      <c r="E180" s="47">
        <v>2.2999999999999998</v>
      </c>
      <c r="F180" s="53"/>
      <c r="G180" s="52" t="str">
        <f>IF(ISBLANK(E180),"",IF(ISBLANK(F180),"",E180*F180))</f>
        <v/>
      </c>
      <c r="I180" s="51"/>
      <c r="J180" s="51"/>
      <c r="K180" s="51"/>
      <c r="L180" s="51"/>
      <c r="M180" s="51"/>
    </row>
    <row r="181" spans="1:18" s="49" customFormat="1" ht="15" customHeight="1" x14ac:dyDescent="0.2">
      <c r="A181" s="42"/>
      <c r="B181" s="42"/>
      <c r="C181" s="42"/>
      <c r="D181" s="54"/>
      <c r="E181" s="47"/>
      <c r="F181" s="47"/>
      <c r="G181" s="52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</row>
    <row r="182" spans="1:18" s="49" customFormat="1" ht="49.5" customHeight="1" x14ac:dyDescent="0.2">
      <c r="A182" s="42"/>
      <c r="B182" s="150" t="s">
        <v>128</v>
      </c>
      <c r="C182" s="161" t="s">
        <v>226</v>
      </c>
      <c r="D182" s="54"/>
      <c r="E182" s="47"/>
      <c r="F182" s="47"/>
      <c r="G182" s="52" t="str">
        <f>IF(ISBLANK(E182),"",IF(ISBLANK(F182),"",E182*F182))</f>
        <v/>
      </c>
    </row>
    <row r="183" spans="1:18" s="49" customFormat="1" ht="15" customHeight="1" x14ac:dyDescent="0.2">
      <c r="A183" s="42"/>
      <c r="B183" s="42"/>
      <c r="C183" s="42"/>
      <c r="D183" s="54"/>
      <c r="E183" s="47"/>
      <c r="F183" s="53"/>
      <c r="G183" s="52"/>
      <c r="I183" s="51"/>
      <c r="J183" s="51"/>
      <c r="K183" s="51"/>
      <c r="L183" s="51"/>
      <c r="M183" s="51"/>
    </row>
    <row r="184" spans="1:18" s="49" customFormat="1" x14ac:dyDescent="0.2">
      <c r="A184" s="42"/>
      <c r="B184" s="159"/>
      <c r="C184" s="160"/>
      <c r="D184" s="54"/>
      <c r="E184" s="47"/>
      <c r="F184" s="47"/>
      <c r="G184" s="52"/>
    </row>
    <row r="185" spans="1:18" s="49" customFormat="1" ht="45" x14ac:dyDescent="0.2">
      <c r="A185" s="42" t="s">
        <v>48</v>
      </c>
      <c r="B185" s="159" t="s">
        <v>131</v>
      </c>
      <c r="C185" s="160" t="s">
        <v>132</v>
      </c>
      <c r="D185" s="54" t="s">
        <v>44</v>
      </c>
      <c r="E185" s="47">
        <v>2333</v>
      </c>
      <c r="F185" s="47"/>
      <c r="G185" s="52" t="str">
        <f>IF(ISBLANK(E185),"",IF(ISBLANK(F185),"",E185*F185))</f>
        <v/>
      </c>
      <c r="I185" s="51"/>
      <c r="J185" s="51"/>
      <c r="K185" s="51"/>
      <c r="L185" s="51"/>
      <c r="M185" s="51"/>
    </row>
    <row r="186" spans="1:18" s="49" customFormat="1" x14ac:dyDescent="0.2">
      <c r="A186" s="42"/>
      <c r="B186" s="159"/>
      <c r="C186" s="160"/>
      <c r="D186" s="54"/>
      <c r="E186" s="47"/>
      <c r="F186" s="47"/>
      <c r="G186" s="52"/>
      <c r="I186" s="51"/>
      <c r="J186" s="51"/>
      <c r="K186" s="51"/>
      <c r="L186" s="51"/>
      <c r="M186" s="51"/>
    </row>
    <row r="187" spans="1:18" s="49" customFormat="1" ht="50.25" customHeight="1" x14ac:dyDescent="0.2">
      <c r="A187" s="42" t="s">
        <v>51</v>
      </c>
      <c r="B187" s="159" t="s">
        <v>129</v>
      </c>
      <c r="C187" s="160" t="s">
        <v>130</v>
      </c>
      <c r="D187" s="54" t="s">
        <v>44</v>
      </c>
      <c r="E187" s="47">
        <v>62</v>
      </c>
      <c r="F187" s="53"/>
      <c r="G187" s="52" t="str">
        <f>IF(ISBLANK(E187),"",IF(ISBLANK(F187),"",E187*F187))</f>
        <v/>
      </c>
      <c r="I187" s="51"/>
      <c r="J187" s="51"/>
      <c r="K187" s="51"/>
      <c r="L187" s="51"/>
      <c r="M187" s="51"/>
    </row>
    <row r="188" spans="1:18" s="49" customFormat="1" ht="15" customHeight="1" x14ac:dyDescent="0.2">
      <c r="A188" s="42"/>
      <c r="B188" s="42"/>
      <c r="C188" s="42"/>
      <c r="D188" s="54"/>
      <c r="E188" s="47"/>
      <c r="F188" s="47"/>
      <c r="G188" s="52"/>
      <c r="I188" s="51"/>
      <c r="J188" s="51"/>
      <c r="K188" s="51"/>
      <c r="L188" s="51"/>
      <c r="M188" s="51"/>
    </row>
    <row r="189" spans="1:18" s="49" customFormat="1" ht="15" customHeight="1" x14ac:dyDescent="0.2">
      <c r="A189" s="42"/>
      <c r="B189" s="150" t="s">
        <v>133</v>
      </c>
      <c r="C189" s="150" t="s">
        <v>134</v>
      </c>
      <c r="D189" s="54"/>
      <c r="E189" s="47"/>
      <c r="F189" s="47"/>
      <c r="G189" s="52" t="str">
        <f>IF(ISBLANK(E189),"",IF(ISBLANK(F189),"",E189*F189))</f>
        <v/>
      </c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</row>
    <row r="190" spans="1:18" s="49" customFormat="1" ht="15" customHeight="1" x14ac:dyDescent="0.2">
      <c r="A190" s="42"/>
      <c r="B190" s="150"/>
      <c r="C190" s="150"/>
      <c r="D190" s="54"/>
      <c r="E190" s="47"/>
      <c r="F190" s="47"/>
      <c r="G190" s="52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</row>
    <row r="191" spans="1:18" s="49" customFormat="1" ht="30" x14ac:dyDescent="0.2">
      <c r="A191" s="42" t="s">
        <v>57</v>
      </c>
      <c r="B191" s="42" t="s">
        <v>135</v>
      </c>
      <c r="C191" s="42" t="s">
        <v>136</v>
      </c>
      <c r="D191" s="54" t="s">
        <v>67</v>
      </c>
      <c r="E191" s="47">
        <v>20.399999999999999</v>
      </c>
      <c r="F191" s="47"/>
      <c r="G191" s="52" t="str">
        <f>IF(ISBLANK(E191),"",IF(ISBLANK(F191),"",E191*F191))</f>
        <v/>
      </c>
      <c r="I191" s="51"/>
      <c r="J191" s="51"/>
      <c r="K191" s="51"/>
      <c r="L191" s="51"/>
      <c r="M191" s="51"/>
    </row>
    <row r="192" spans="1:18" s="49" customFormat="1" ht="15" customHeight="1" x14ac:dyDescent="0.2">
      <c r="A192" s="42"/>
      <c r="B192" s="42"/>
      <c r="C192" s="42"/>
      <c r="D192" s="54"/>
      <c r="E192" s="47"/>
      <c r="F192" s="47"/>
      <c r="G192" s="52"/>
      <c r="I192" s="51"/>
      <c r="J192" s="51"/>
      <c r="K192" s="51"/>
      <c r="L192" s="51"/>
      <c r="M192" s="51"/>
    </row>
    <row r="193" spans="1:18" s="49" customFormat="1" ht="30" x14ac:dyDescent="0.2">
      <c r="A193" s="42" t="s">
        <v>60</v>
      </c>
      <c r="B193" s="42" t="s">
        <v>137</v>
      </c>
      <c r="C193" s="42" t="s">
        <v>138</v>
      </c>
      <c r="D193" s="54" t="s">
        <v>67</v>
      </c>
      <c r="E193" s="47">
        <v>27.6</v>
      </c>
      <c r="F193" s="47"/>
      <c r="G193" s="52" t="str">
        <f>IF(ISBLANK(E193),"",IF(ISBLANK(F193),"",E193*F193))</f>
        <v/>
      </c>
      <c r="H193" s="51"/>
      <c r="I193" s="51"/>
      <c r="J193" s="51"/>
      <c r="K193" s="151"/>
      <c r="L193" s="51"/>
      <c r="M193" s="51"/>
      <c r="N193" s="51"/>
      <c r="O193" s="51"/>
      <c r="P193" s="51"/>
      <c r="Q193" s="51"/>
      <c r="R193" s="51"/>
    </row>
    <row r="194" spans="1:18" s="49" customFormat="1" ht="15" customHeight="1" x14ac:dyDescent="0.2">
      <c r="A194" s="42"/>
      <c r="B194" s="42"/>
      <c r="C194" s="42"/>
      <c r="D194" s="54"/>
      <c r="E194" s="47"/>
      <c r="F194" s="47"/>
      <c r="G194" s="52"/>
      <c r="H194" s="51"/>
      <c r="I194" s="51"/>
      <c r="J194" s="51"/>
      <c r="K194" s="151"/>
      <c r="L194" s="51"/>
      <c r="M194" s="51"/>
      <c r="N194" s="51"/>
      <c r="O194" s="51"/>
      <c r="P194" s="51"/>
      <c r="Q194" s="51"/>
      <c r="R194" s="51"/>
    </row>
    <row r="195" spans="1:18" s="149" customFormat="1" ht="15" customHeight="1" x14ac:dyDescent="0.25">
      <c r="A195" s="144"/>
      <c r="B195" s="145"/>
      <c r="C195" s="145" t="s">
        <v>139</v>
      </c>
      <c r="D195" s="146"/>
      <c r="E195" s="139"/>
      <c r="F195" s="147"/>
      <c r="G195" s="148" t="str">
        <f>IF(SUM(G162:G193)=0,"",SUM(G162:G193))</f>
        <v/>
      </c>
    </row>
    <row r="196" spans="1:18" s="143" customFormat="1" ht="15" customHeight="1" x14ac:dyDescent="0.2">
      <c r="A196" s="124"/>
      <c r="B196" s="140"/>
      <c r="C196" s="140"/>
      <c r="D196" s="142"/>
      <c r="E196" s="136"/>
      <c r="F196" s="52"/>
      <c r="G196" s="52"/>
    </row>
    <row r="197" spans="1:18" s="143" customFormat="1" ht="15" customHeight="1" x14ac:dyDescent="0.2">
      <c r="A197" s="124"/>
      <c r="B197" s="140"/>
      <c r="C197" s="140"/>
      <c r="D197" s="142"/>
      <c r="E197" s="136"/>
      <c r="F197" s="52"/>
      <c r="G197" s="52"/>
    </row>
    <row r="198" spans="1:18" s="55" customFormat="1" ht="15" customHeight="1" x14ac:dyDescent="0.25">
      <c r="A198" s="133"/>
      <c r="B198" s="134" t="s">
        <v>140</v>
      </c>
      <c r="C198" s="134" t="s">
        <v>12</v>
      </c>
      <c r="D198" s="162"/>
      <c r="E198" s="52"/>
      <c r="F198" s="52"/>
      <c r="G198" s="52" t="str">
        <f>IF(ISBLANK(E198),"",IF(ISBLANK(F198),"",E198*F198))</f>
        <v/>
      </c>
    </row>
    <row r="199" spans="1:18" s="55" customFormat="1" ht="15" customHeight="1" x14ac:dyDescent="0.25">
      <c r="A199" s="133"/>
      <c r="B199" s="134"/>
      <c r="C199" s="134"/>
      <c r="D199" s="162"/>
      <c r="E199" s="52"/>
      <c r="F199" s="52"/>
      <c r="G199" s="52"/>
    </row>
    <row r="200" spans="1:18" s="49" customFormat="1" ht="15" customHeight="1" x14ac:dyDescent="0.2">
      <c r="A200" s="50"/>
      <c r="B200" s="137" t="s">
        <v>141</v>
      </c>
      <c r="C200" s="163" t="s">
        <v>142</v>
      </c>
      <c r="D200" s="46"/>
      <c r="E200" s="47"/>
      <c r="F200" s="47"/>
      <c r="G200" s="47"/>
      <c r="H200" s="51"/>
      <c r="I200" s="51"/>
      <c r="J200" s="51"/>
      <c r="K200" s="51"/>
      <c r="L200" s="51"/>
      <c r="M200" s="51"/>
      <c r="N200" s="51"/>
      <c r="O200" s="51"/>
      <c r="P200" s="51"/>
    </row>
    <row r="201" spans="1:18" s="167" customFormat="1" ht="15" customHeight="1" x14ac:dyDescent="0.2">
      <c r="A201" s="164"/>
      <c r="B201" s="43"/>
      <c r="C201" s="44"/>
      <c r="D201" s="46"/>
      <c r="E201" s="165"/>
      <c r="F201" s="166"/>
      <c r="G201" s="151"/>
    </row>
    <row r="202" spans="1:18" s="49" customFormat="1" ht="75" x14ac:dyDescent="0.2">
      <c r="A202" s="50">
        <v>1</v>
      </c>
      <c r="B202" s="43" t="s">
        <v>219</v>
      </c>
      <c r="C202" s="44" t="s">
        <v>220</v>
      </c>
      <c r="D202" s="46" t="s">
        <v>64</v>
      </c>
      <c r="E202" s="47">
        <v>7.5</v>
      </c>
      <c r="F202" s="47"/>
      <c r="G202" s="151" t="str">
        <f>IF(ISBLANK(E202),"",IF(ISBLANK(F202),"",E202*F202))</f>
        <v/>
      </c>
    </row>
    <row r="203" spans="1:18" s="167" customFormat="1" ht="15" customHeight="1" x14ac:dyDescent="0.2">
      <c r="A203" s="164"/>
      <c r="B203" s="43"/>
      <c r="C203" s="44"/>
      <c r="D203" s="46"/>
      <c r="E203" s="165"/>
      <c r="F203" s="166"/>
      <c r="G203" s="151"/>
    </row>
    <row r="204" spans="1:18" s="49" customFormat="1" ht="75" x14ac:dyDescent="0.2">
      <c r="A204" s="50">
        <v>2</v>
      </c>
      <c r="B204" s="43" t="s">
        <v>241</v>
      </c>
      <c r="C204" s="44" t="s">
        <v>245</v>
      </c>
      <c r="D204" s="46" t="s">
        <v>64</v>
      </c>
      <c r="E204" s="47">
        <v>95</v>
      </c>
      <c r="F204" s="47"/>
      <c r="G204" s="151" t="str">
        <f>IF(ISBLANK(E204),"",IF(ISBLANK(F204),"",E204*F204))</f>
        <v/>
      </c>
    </row>
    <row r="205" spans="1:18" s="49" customFormat="1" ht="15" customHeight="1" x14ac:dyDescent="0.2">
      <c r="A205" s="45"/>
      <c r="B205" s="43"/>
      <c r="C205" s="44"/>
      <c r="D205" s="46"/>
      <c r="E205" s="47"/>
      <c r="F205" s="47"/>
      <c r="G205" s="48"/>
    </row>
    <row r="206" spans="1:18" s="49" customFormat="1" ht="45" x14ac:dyDescent="0.2">
      <c r="A206" s="50">
        <v>3</v>
      </c>
      <c r="B206" s="43" t="s">
        <v>70</v>
      </c>
      <c r="C206" s="168" t="s">
        <v>270</v>
      </c>
      <c r="D206" s="46" t="s">
        <v>64</v>
      </c>
      <c r="E206" s="47">
        <v>542</v>
      </c>
      <c r="F206" s="47"/>
      <c r="G206" s="151" t="str">
        <f>IF(ISBLANK(E206),"",IF(ISBLANK(F206),"",E206*F206))</f>
        <v/>
      </c>
      <c r="I206" s="151"/>
      <c r="J206" s="51"/>
      <c r="K206" s="51"/>
      <c r="L206" s="51"/>
      <c r="M206" s="51"/>
    </row>
    <row r="207" spans="1:18" s="49" customFormat="1" ht="15" customHeight="1" x14ac:dyDescent="0.2">
      <c r="A207" s="50"/>
      <c r="B207" s="43"/>
      <c r="C207" s="168"/>
      <c r="D207" s="46"/>
      <c r="E207" s="47"/>
      <c r="F207" s="47"/>
      <c r="G207" s="151"/>
      <c r="I207" s="151"/>
      <c r="J207" s="51"/>
      <c r="K207" s="51"/>
      <c r="L207" s="51"/>
      <c r="M207" s="51"/>
    </row>
    <row r="208" spans="1:18" s="49" customFormat="1" ht="45" x14ac:dyDescent="0.2">
      <c r="A208" s="50">
        <v>4</v>
      </c>
      <c r="B208" s="43" t="s">
        <v>70</v>
      </c>
      <c r="C208" s="58" t="s">
        <v>271</v>
      </c>
      <c r="D208" s="59" t="s">
        <v>36</v>
      </c>
      <c r="E208" s="53">
        <v>8</v>
      </c>
      <c r="F208" s="47"/>
      <c r="G208" s="151" t="str">
        <f>IF(ISBLANK(E208),"",IF(ISBLANK(F208),"",E208*F208))</f>
        <v/>
      </c>
      <c r="I208" s="51"/>
      <c r="J208" s="51"/>
      <c r="K208" s="51"/>
      <c r="L208" s="51"/>
      <c r="M208" s="51"/>
    </row>
    <row r="209" spans="1:19" s="49" customFormat="1" ht="15" customHeight="1" x14ac:dyDescent="0.2">
      <c r="A209" s="45"/>
      <c r="B209" s="43"/>
      <c r="C209" s="44"/>
      <c r="D209" s="46"/>
      <c r="E209" s="47"/>
      <c r="F209" s="47"/>
      <c r="G209" s="48"/>
    </row>
    <row r="210" spans="1:19" s="49" customFormat="1" ht="30" x14ac:dyDescent="0.2">
      <c r="A210" s="50">
        <v>5</v>
      </c>
      <c r="B210" s="169" t="s">
        <v>70</v>
      </c>
      <c r="C210" s="44" t="s">
        <v>232</v>
      </c>
      <c r="D210" s="46" t="s">
        <v>64</v>
      </c>
      <c r="E210" s="47">
        <v>12</v>
      </c>
      <c r="F210" s="47"/>
      <c r="G210" s="151" t="str">
        <f>IF(ISBLANK(E210),"",IF(ISBLANK(F210),"",E210*F210))</f>
        <v/>
      </c>
    </row>
    <row r="211" spans="1:19" s="55" customFormat="1" ht="15" customHeight="1" x14ac:dyDescent="0.25">
      <c r="A211" s="133"/>
      <c r="B211" s="134"/>
      <c r="C211" s="134"/>
      <c r="D211" s="162"/>
      <c r="E211" s="52"/>
      <c r="F211" s="52"/>
      <c r="G211" s="52"/>
    </row>
    <row r="212" spans="1:19" s="49" customFormat="1" ht="15" customHeight="1" x14ac:dyDescent="0.25">
      <c r="A212" s="50"/>
      <c r="B212" s="196" t="s">
        <v>143</v>
      </c>
      <c r="C212" s="196" t="s">
        <v>144</v>
      </c>
      <c r="D212" s="59"/>
      <c r="E212" s="53"/>
      <c r="F212" s="53"/>
      <c r="G212" s="194" t="str">
        <f>IF(ISBLANK(E212),"",IF(ISBLANK(F212),"",E212*F212))</f>
        <v/>
      </c>
      <c r="I212" s="151"/>
      <c r="J212" s="51"/>
      <c r="K212" s="51"/>
      <c r="L212" s="51"/>
      <c r="M212" s="51"/>
    </row>
    <row r="213" spans="1:19" s="49" customFormat="1" ht="15" customHeight="1" x14ac:dyDescent="0.25">
      <c r="A213" s="50"/>
      <c r="B213" s="196"/>
      <c r="C213" s="197"/>
      <c r="D213" s="59"/>
      <c r="E213" s="53"/>
      <c r="F213" s="53"/>
      <c r="G213" s="53"/>
      <c r="I213" s="151"/>
      <c r="J213" s="51"/>
      <c r="K213" s="51"/>
      <c r="L213" s="51"/>
      <c r="M213" s="51"/>
    </row>
    <row r="214" spans="1:19" s="49" customFormat="1" ht="105" x14ac:dyDescent="0.2">
      <c r="A214" s="50">
        <v>6</v>
      </c>
      <c r="B214" s="57" t="s">
        <v>145</v>
      </c>
      <c r="C214" s="44" t="s">
        <v>266</v>
      </c>
      <c r="D214" s="59" t="s">
        <v>64</v>
      </c>
      <c r="E214" s="53">
        <v>393</v>
      </c>
      <c r="F214" s="53"/>
      <c r="G214" s="156" t="str">
        <f>IF(ISBLANK(E214),"",IF(ISBLANK(F214),"",E214*F214))</f>
        <v/>
      </c>
      <c r="I214" s="151"/>
      <c r="J214" s="51"/>
      <c r="K214" s="51"/>
      <c r="L214" s="51"/>
      <c r="M214" s="51"/>
    </row>
    <row r="215" spans="1:19" s="49" customFormat="1" ht="15" customHeight="1" x14ac:dyDescent="0.2">
      <c r="A215" s="50"/>
      <c r="B215" s="57"/>
      <c r="C215" s="58"/>
      <c r="D215" s="59"/>
      <c r="E215" s="53"/>
      <c r="F215" s="53"/>
      <c r="G215" s="156"/>
      <c r="I215" s="151"/>
      <c r="J215" s="51"/>
      <c r="K215" s="51"/>
      <c r="L215" s="51"/>
      <c r="M215" s="51"/>
    </row>
    <row r="216" spans="1:19" s="49" customFormat="1" ht="15" customHeight="1" x14ac:dyDescent="0.2">
      <c r="A216" s="50">
        <v>7</v>
      </c>
      <c r="B216" s="57" t="s">
        <v>70</v>
      </c>
      <c r="C216" s="58" t="s">
        <v>225</v>
      </c>
      <c r="D216" s="59" t="s">
        <v>36</v>
      </c>
      <c r="E216" s="53">
        <v>5</v>
      </c>
      <c r="F216" s="53"/>
      <c r="G216" s="156" t="str">
        <f>IF(ISBLANK(E216),"",IF(ISBLANK(F216),"",E216*F216))</f>
        <v/>
      </c>
      <c r="I216" s="151"/>
      <c r="J216" s="51"/>
      <c r="K216" s="51"/>
      <c r="L216" s="51"/>
      <c r="M216" s="51"/>
    </row>
    <row r="217" spans="1:19" s="49" customFormat="1" ht="15" customHeight="1" x14ac:dyDescent="0.2">
      <c r="A217" s="50"/>
      <c r="B217" s="57"/>
      <c r="C217" s="58"/>
      <c r="D217" s="59"/>
      <c r="E217" s="53"/>
      <c r="F217" s="53"/>
      <c r="G217" s="156"/>
      <c r="I217" s="151"/>
      <c r="J217" s="51"/>
      <c r="K217" s="51"/>
      <c r="L217" s="51"/>
      <c r="M217" s="51"/>
    </row>
    <row r="218" spans="1:19" s="49" customFormat="1" ht="15" customHeight="1" x14ac:dyDescent="0.25">
      <c r="A218" s="50"/>
      <c r="B218" s="137" t="s">
        <v>215</v>
      </c>
      <c r="C218" s="138" t="s">
        <v>216</v>
      </c>
      <c r="D218" s="46"/>
      <c r="E218" s="47"/>
      <c r="F218" s="47"/>
      <c r="G218" s="48" t="str">
        <f>IF(ISBLANK(E218),"",IF(ISBLANK(F218),"",E218*F218))</f>
        <v/>
      </c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</row>
    <row r="219" spans="1:19" s="49" customFormat="1" ht="15" customHeight="1" x14ac:dyDescent="0.25">
      <c r="A219" s="50"/>
      <c r="B219" s="138"/>
      <c r="C219" s="170"/>
      <c r="D219" s="46"/>
      <c r="E219" s="47"/>
      <c r="F219" s="47"/>
      <c r="G219" s="47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</row>
    <row r="220" spans="1:19" s="49" customFormat="1" ht="75" x14ac:dyDescent="0.2">
      <c r="A220" s="50">
        <v>8</v>
      </c>
      <c r="B220" s="43" t="s">
        <v>217</v>
      </c>
      <c r="C220" s="171" t="s">
        <v>272</v>
      </c>
      <c r="D220" s="46" t="s">
        <v>64</v>
      </c>
      <c r="E220" s="47">
        <v>14.5</v>
      </c>
      <c r="F220" s="47"/>
      <c r="G220" s="151" t="str">
        <f>IF(ISBLANK(E220),"",IF(ISBLANK(F220),"",E220*F220))</f>
        <v/>
      </c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</row>
    <row r="221" spans="1:19" s="49" customFormat="1" ht="15" customHeight="1" x14ac:dyDescent="0.2">
      <c r="A221" s="50"/>
      <c r="B221" s="43"/>
      <c r="C221" s="171"/>
      <c r="D221" s="46"/>
      <c r="E221" s="47"/>
      <c r="F221" s="47"/>
      <c r="G221" s="52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</row>
    <row r="222" spans="1:19" s="49" customFormat="1" ht="75" x14ac:dyDescent="0.2">
      <c r="A222" s="50">
        <v>9</v>
      </c>
      <c r="B222" s="43" t="s">
        <v>218</v>
      </c>
      <c r="C222" s="171" t="s">
        <v>273</v>
      </c>
      <c r="D222" s="46" t="s">
        <v>64</v>
      </c>
      <c r="E222" s="47">
        <v>40</v>
      </c>
      <c r="F222" s="53"/>
      <c r="G222" s="151" t="str">
        <f>IF(ISBLANK(E222),"",IF(ISBLANK(F222),"",E222*F222))</f>
        <v/>
      </c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</row>
    <row r="223" spans="1:19" s="49" customFormat="1" ht="15" customHeight="1" x14ac:dyDescent="0.2">
      <c r="A223" s="50"/>
      <c r="B223" s="43"/>
      <c r="C223" s="171"/>
      <c r="D223" s="46"/>
      <c r="E223" s="47"/>
      <c r="F223" s="53"/>
      <c r="G223" s="52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</row>
    <row r="224" spans="1:19" s="49" customFormat="1" ht="45" x14ac:dyDescent="0.2">
      <c r="A224" s="56">
        <v>10</v>
      </c>
      <c r="B224" s="57" t="s">
        <v>228</v>
      </c>
      <c r="C224" s="58" t="s">
        <v>229</v>
      </c>
      <c r="D224" s="59" t="s">
        <v>64</v>
      </c>
      <c r="E224" s="53">
        <v>7.5</v>
      </c>
      <c r="F224" s="53"/>
      <c r="G224" s="151" t="str">
        <f>IF(ISBLANK(E224),"",IF(ISBLANK(F224),"",E224*F224))</f>
        <v/>
      </c>
      <c r="I224" s="51"/>
      <c r="J224" s="51"/>
      <c r="K224" s="51"/>
      <c r="L224" s="51"/>
      <c r="M224" s="51"/>
    </row>
    <row r="225" spans="1:256" s="49" customFormat="1" ht="15" customHeight="1" x14ac:dyDescent="0.2">
      <c r="A225" s="56"/>
      <c r="B225" s="57"/>
      <c r="C225" s="58"/>
      <c r="D225" s="59"/>
      <c r="E225" s="53"/>
      <c r="F225" s="53"/>
      <c r="G225" s="60"/>
      <c r="I225" s="51"/>
      <c r="J225" s="51"/>
      <c r="K225" s="51"/>
      <c r="L225" s="51"/>
      <c r="M225" s="51"/>
    </row>
    <row r="226" spans="1:256" s="49" customFormat="1" ht="45" x14ac:dyDescent="0.2">
      <c r="A226" s="56">
        <v>11</v>
      </c>
      <c r="B226" s="57" t="s">
        <v>230</v>
      </c>
      <c r="C226" s="58" t="s">
        <v>231</v>
      </c>
      <c r="D226" s="59" t="s">
        <v>64</v>
      </c>
      <c r="E226" s="53">
        <v>40</v>
      </c>
      <c r="F226" s="53"/>
      <c r="G226" s="151" t="str">
        <f>IF(ISBLANK(E226),"",IF(ISBLANK(F226),"",E226*F226))</f>
        <v/>
      </c>
      <c r="I226" s="51"/>
      <c r="J226" s="51"/>
      <c r="K226" s="51"/>
      <c r="L226" s="51"/>
      <c r="M226" s="51"/>
    </row>
    <row r="227" spans="1:256" s="49" customFormat="1" ht="15" customHeight="1" x14ac:dyDescent="0.2">
      <c r="A227" s="56"/>
      <c r="B227" s="57"/>
      <c r="C227" s="58"/>
      <c r="D227" s="59"/>
      <c r="E227" s="53"/>
      <c r="F227" s="53"/>
      <c r="G227" s="60"/>
      <c r="I227" s="51"/>
      <c r="J227" s="51"/>
      <c r="K227" s="51"/>
      <c r="L227" s="51"/>
      <c r="M227" s="51"/>
    </row>
    <row r="228" spans="1:256" s="49" customFormat="1" ht="15" customHeight="1" x14ac:dyDescent="0.2">
      <c r="A228" s="50"/>
      <c r="B228" s="137" t="s">
        <v>146</v>
      </c>
      <c r="C228" s="137" t="s">
        <v>147</v>
      </c>
      <c r="D228" s="46"/>
      <c r="E228" s="47"/>
      <c r="F228" s="47"/>
      <c r="G228" s="48" t="str">
        <f>IF(ISBLANK(E228),"",IF(ISBLANK(F228),"",E228*F228))</f>
        <v/>
      </c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</row>
    <row r="229" spans="1:256" s="49" customFormat="1" ht="15" customHeight="1" x14ac:dyDescent="0.2">
      <c r="A229" s="50"/>
      <c r="B229" s="137"/>
      <c r="C229" s="137"/>
      <c r="D229" s="46"/>
      <c r="E229" s="47"/>
      <c r="F229" s="47"/>
      <c r="G229" s="48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</row>
    <row r="230" spans="1:256" s="49" customFormat="1" ht="46.5" customHeight="1" x14ac:dyDescent="0.2">
      <c r="A230" s="50">
        <v>12</v>
      </c>
      <c r="B230" s="43" t="s">
        <v>148</v>
      </c>
      <c r="C230" s="44" t="s">
        <v>246</v>
      </c>
      <c r="D230" s="46" t="s">
        <v>36</v>
      </c>
      <c r="E230" s="53">
        <v>1</v>
      </c>
      <c r="F230" s="53"/>
      <c r="G230" s="151" t="str">
        <f>IF(ISBLANK(E230),"",IF(ISBLANK(F230),"",E230*F230))</f>
        <v/>
      </c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</row>
    <row r="231" spans="1:256" s="49" customFormat="1" x14ac:dyDescent="0.2">
      <c r="A231" s="50"/>
      <c r="B231" s="43"/>
      <c r="C231" s="44"/>
      <c r="D231" s="46"/>
      <c r="E231" s="53"/>
      <c r="F231" s="53"/>
      <c r="G231" s="1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</row>
    <row r="232" spans="1:256" s="49" customFormat="1" ht="46.5" customHeight="1" x14ac:dyDescent="0.2">
      <c r="A232" s="50">
        <v>13</v>
      </c>
      <c r="B232" s="43" t="s">
        <v>247</v>
      </c>
      <c r="C232" s="44" t="s">
        <v>248</v>
      </c>
      <c r="D232" s="46" t="s">
        <v>36</v>
      </c>
      <c r="E232" s="53">
        <v>1</v>
      </c>
      <c r="F232" s="53"/>
      <c r="G232" s="151" t="str">
        <f>IF(ISBLANK(E232),"",IF(ISBLANK(F232),"",E232*F232))</f>
        <v/>
      </c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</row>
    <row r="233" spans="1:256" s="157" customFormat="1" ht="15" customHeight="1" x14ac:dyDescent="0.2">
      <c r="A233" s="56"/>
      <c r="B233" s="57"/>
      <c r="C233" s="58"/>
      <c r="D233" s="59"/>
      <c r="E233" s="53"/>
      <c r="F233" s="53"/>
      <c r="G233" s="156"/>
      <c r="I233" s="155"/>
      <c r="J233" s="155"/>
      <c r="K233" s="155"/>
      <c r="L233" s="155"/>
      <c r="M233" s="155"/>
    </row>
    <row r="234" spans="1:256" s="49" customFormat="1" ht="47.25" customHeight="1" x14ac:dyDescent="0.2">
      <c r="A234" s="50">
        <v>14</v>
      </c>
      <c r="B234" s="43" t="s">
        <v>212</v>
      </c>
      <c r="C234" s="44" t="s">
        <v>251</v>
      </c>
      <c r="D234" s="46" t="s">
        <v>36</v>
      </c>
      <c r="E234" s="53">
        <v>1</v>
      </c>
      <c r="F234" s="53"/>
      <c r="G234" s="151" t="str">
        <f>IF(ISBLANK(E234),"",IF(ISBLANK(F234),"",E234*F234))</f>
        <v/>
      </c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</row>
    <row r="235" spans="1:256" s="157" customFormat="1" ht="15" customHeight="1" x14ac:dyDescent="0.2">
      <c r="A235" s="56"/>
      <c r="B235" s="57"/>
      <c r="C235" s="58"/>
      <c r="D235" s="59"/>
      <c r="E235" s="53"/>
      <c r="F235" s="53"/>
      <c r="G235" s="156"/>
      <c r="I235" s="155"/>
      <c r="J235" s="155"/>
      <c r="K235" s="155"/>
      <c r="L235" s="155"/>
      <c r="M235" s="155"/>
    </row>
    <row r="236" spans="1:256" s="49" customFormat="1" ht="47.25" customHeight="1" x14ac:dyDescent="0.2">
      <c r="A236" s="50">
        <v>15</v>
      </c>
      <c r="B236" s="43" t="s">
        <v>249</v>
      </c>
      <c r="C236" s="44" t="s">
        <v>250</v>
      </c>
      <c r="D236" s="46" t="s">
        <v>36</v>
      </c>
      <c r="E236" s="53">
        <v>1</v>
      </c>
      <c r="F236" s="53"/>
      <c r="G236" s="151" t="str">
        <f>IF(ISBLANK(E236),"",IF(ISBLANK(F236),"",E236*F236))</f>
        <v/>
      </c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</row>
    <row r="237" spans="1:256" s="157" customFormat="1" ht="15" customHeight="1" x14ac:dyDescent="0.2">
      <c r="A237" s="56"/>
      <c r="B237" s="57"/>
      <c r="C237" s="58"/>
      <c r="D237" s="59"/>
      <c r="E237" s="53"/>
      <c r="F237" s="53"/>
      <c r="G237" s="156"/>
      <c r="I237" s="155"/>
      <c r="J237" s="155"/>
      <c r="K237" s="155"/>
      <c r="L237" s="155"/>
      <c r="M237" s="155"/>
    </row>
    <row r="238" spans="1:256" s="49" customFormat="1" ht="47.25" customHeight="1" x14ac:dyDescent="0.2">
      <c r="A238" s="50">
        <v>16</v>
      </c>
      <c r="B238" s="169" t="s">
        <v>70</v>
      </c>
      <c r="C238" s="44" t="s">
        <v>213</v>
      </c>
      <c r="D238" s="46" t="s">
        <v>36</v>
      </c>
      <c r="E238" s="53">
        <v>1</v>
      </c>
      <c r="F238" s="53"/>
      <c r="G238" s="151" t="str">
        <f>IF(ISBLANK(E238),"",IF(ISBLANK(F238),"",E238*F238))</f>
        <v/>
      </c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</row>
    <row r="239" spans="1:256" s="157" customFormat="1" ht="15" customHeight="1" x14ac:dyDescent="0.2">
      <c r="A239" s="56"/>
      <c r="B239" s="43"/>
      <c r="C239" s="44"/>
      <c r="D239" s="46"/>
      <c r="E239" s="47"/>
      <c r="F239" s="47"/>
      <c r="G239" s="151"/>
      <c r="I239" s="155"/>
      <c r="J239" s="155"/>
      <c r="K239" s="155"/>
      <c r="L239" s="155"/>
      <c r="M239" s="155"/>
    </row>
    <row r="240" spans="1:256" s="171" customFormat="1" ht="75" x14ac:dyDescent="0.2">
      <c r="A240" s="56">
        <v>17</v>
      </c>
      <c r="B240" s="57" t="s">
        <v>149</v>
      </c>
      <c r="C240" s="58" t="s">
        <v>252</v>
      </c>
      <c r="D240" s="59" t="s">
        <v>36</v>
      </c>
      <c r="E240" s="53">
        <v>3</v>
      </c>
      <c r="F240" s="53"/>
      <c r="G240" s="151" t="str">
        <f>IF(ISBLANK(E240),"",IF(ISBLANK(F240),"",E240*F240))</f>
        <v/>
      </c>
      <c r="H240" s="157"/>
      <c r="I240" s="155"/>
      <c r="J240" s="155"/>
      <c r="K240" s="155"/>
      <c r="L240" s="155"/>
      <c r="M240" s="155"/>
      <c r="N240" s="157"/>
      <c r="O240" s="157"/>
      <c r="P240" s="157"/>
      <c r="Q240" s="157"/>
      <c r="R240" s="157"/>
      <c r="HU240" s="157"/>
      <c r="HV240" s="157"/>
      <c r="HW240" s="157"/>
      <c r="HX240" s="157"/>
      <c r="HY240" s="157"/>
      <c r="HZ240" s="157"/>
      <c r="IA240" s="157"/>
      <c r="IB240" s="157"/>
      <c r="IC240" s="157"/>
      <c r="ID240" s="157"/>
      <c r="IE240" s="157"/>
      <c r="IF240" s="157"/>
      <c r="IG240" s="157"/>
      <c r="IH240" s="157"/>
      <c r="II240" s="157"/>
      <c r="IJ240" s="157"/>
      <c r="IK240" s="157"/>
      <c r="IL240" s="157"/>
      <c r="IM240" s="157"/>
      <c r="IN240" s="157"/>
      <c r="IO240" s="157"/>
      <c r="IP240" s="157"/>
      <c r="IQ240" s="157"/>
      <c r="IR240" s="157"/>
      <c r="IS240" s="157"/>
      <c r="IT240" s="157"/>
      <c r="IU240" s="157"/>
      <c r="IV240" s="157"/>
    </row>
    <row r="241" spans="1:256" s="49" customFormat="1" ht="15" customHeight="1" x14ac:dyDescent="0.2">
      <c r="A241" s="50"/>
      <c r="B241" s="43"/>
      <c r="C241" s="171"/>
      <c r="D241" s="46"/>
      <c r="E241" s="47"/>
      <c r="F241" s="53"/>
      <c r="G241" s="151"/>
      <c r="I241" s="51"/>
      <c r="J241" s="51"/>
      <c r="K241" s="51"/>
      <c r="L241" s="51"/>
      <c r="M241" s="51"/>
    </row>
    <row r="242" spans="1:256" s="49" customFormat="1" ht="60" x14ac:dyDescent="0.2">
      <c r="A242" s="56">
        <v>18</v>
      </c>
      <c r="B242" s="43" t="s">
        <v>214</v>
      </c>
      <c r="C242" s="44" t="s">
        <v>244</v>
      </c>
      <c r="D242" s="46" t="s">
        <v>36</v>
      </c>
      <c r="E242" s="47">
        <v>3</v>
      </c>
      <c r="F242" s="53"/>
      <c r="G242" s="151" t="str">
        <f>IF(ISBLANK(E242),"",IF(ISBLANK(F242),"",E242*F242))</f>
        <v/>
      </c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</row>
    <row r="243" spans="1:256" s="49" customFormat="1" ht="15" customHeight="1" x14ac:dyDescent="0.2">
      <c r="A243" s="45"/>
      <c r="B243" s="43"/>
      <c r="C243" s="44"/>
      <c r="D243" s="46"/>
      <c r="E243" s="47"/>
      <c r="F243" s="47"/>
      <c r="G243" s="48"/>
    </row>
    <row r="244" spans="1:256" s="49" customFormat="1" ht="15" customHeight="1" x14ac:dyDescent="0.25">
      <c r="A244" s="50"/>
      <c r="B244" s="137" t="s">
        <v>150</v>
      </c>
      <c r="C244" s="138" t="s">
        <v>151</v>
      </c>
      <c r="D244" s="46"/>
      <c r="E244" s="47"/>
      <c r="F244" s="47"/>
      <c r="G244" s="48" t="str">
        <f>IF(ISBLANK(E244),"",IF(ISBLANK(F244),"",E244*F244))</f>
        <v/>
      </c>
      <c r="I244" s="151"/>
      <c r="J244" s="51"/>
      <c r="K244" s="51"/>
      <c r="L244" s="51"/>
      <c r="M244" s="51"/>
    </row>
    <row r="245" spans="1:256" s="49" customFormat="1" ht="15" customHeight="1" x14ac:dyDescent="0.2">
      <c r="A245" s="50"/>
      <c r="B245" s="43"/>
      <c r="C245" s="44"/>
      <c r="D245" s="46"/>
      <c r="E245" s="47"/>
      <c r="F245" s="47"/>
      <c r="G245" s="151"/>
      <c r="I245" s="51"/>
      <c r="J245" s="51"/>
      <c r="K245" s="51"/>
      <c r="L245" s="51"/>
      <c r="M245" s="51"/>
    </row>
    <row r="246" spans="1:256" s="139" customFormat="1" ht="45" x14ac:dyDescent="0.2">
      <c r="A246" s="50">
        <v>19</v>
      </c>
      <c r="B246" s="43" t="s">
        <v>152</v>
      </c>
      <c r="C246" s="44" t="s">
        <v>274</v>
      </c>
      <c r="D246" s="46" t="s">
        <v>64</v>
      </c>
      <c r="E246" s="47">
        <v>15.1</v>
      </c>
      <c r="F246" s="47"/>
      <c r="G246" s="151" t="str">
        <f>IF(ISBLANK(E246),"",IF(ISBLANK(F246),"",E246*F246))</f>
        <v/>
      </c>
      <c r="H246" s="49"/>
      <c r="I246" s="51"/>
      <c r="J246" s="51"/>
      <c r="K246" s="51"/>
      <c r="L246" s="51"/>
      <c r="M246" s="51"/>
      <c r="N246" s="49"/>
      <c r="O246" s="49"/>
      <c r="P246" s="49"/>
      <c r="Q246" s="49"/>
      <c r="R246" s="49"/>
      <c r="HU246" s="49"/>
      <c r="HV246" s="49"/>
      <c r="HW246" s="49"/>
      <c r="HX246" s="49"/>
      <c r="HY246" s="49"/>
      <c r="HZ246" s="49"/>
      <c r="IA246" s="49"/>
      <c r="IB246" s="49"/>
      <c r="IC246" s="49"/>
      <c r="ID246" s="49"/>
      <c r="IE246" s="49"/>
      <c r="IF246" s="49"/>
      <c r="IG246" s="49"/>
      <c r="IH246" s="49"/>
      <c r="II246" s="49"/>
      <c r="IJ246" s="49"/>
      <c r="IK246" s="49"/>
      <c r="IL246" s="49"/>
      <c r="IM246" s="49"/>
      <c r="IN246" s="49"/>
      <c r="IO246" s="49"/>
      <c r="IP246" s="49"/>
      <c r="IQ246" s="49"/>
      <c r="IR246" s="49"/>
      <c r="IS246" s="49"/>
      <c r="IT246" s="49"/>
      <c r="IU246" s="49"/>
      <c r="IV246" s="49"/>
    </row>
    <row r="247" spans="1:256" s="49" customFormat="1" ht="15" customHeight="1" x14ac:dyDescent="0.2">
      <c r="A247" s="50"/>
      <c r="B247" s="43"/>
      <c r="C247" s="44"/>
      <c r="D247" s="46"/>
      <c r="E247" s="47"/>
      <c r="F247" s="53"/>
      <c r="G247" s="151"/>
      <c r="I247" s="151"/>
      <c r="J247" s="51"/>
      <c r="K247" s="51"/>
      <c r="L247" s="51"/>
      <c r="M247" s="51"/>
    </row>
    <row r="248" spans="1:256" s="139" customFormat="1" ht="45" x14ac:dyDescent="0.2">
      <c r="A248" s="50">
        <v>20</v>
      </c>
      <c r="B248" s="43" t="s">
        <v>209</v>
      </c>
      <c r="C248" s="44" t="s">
        <v>275</v>
      </c>
      <c r="D248" s="46" t="s">
        <v>64</v>
      </c>
      <c r="E248" s="47">
        <v>14</v>
      </c>
      <c r="F248" s="53"/>
      <c r="G248" s="151" t="str">
        <f>IF(ISBLANK(E248),"",IF(ISBLANK(F248),"",E248*F248))</f>
        <v/>
      </c>
      <c r="H248" s="49"/>
      <c r="I248" s="51"/>
      <c r="J248" s="51"/>
      <c r="K248" s="51"/>
      <c r="L248" s="51"/>
      <c r="M248" s="51"/>
      <c r="N248" s="49"/>
      <c r="O248" s="49"/>
      <c r="P248" s="49"/>
      <c r="Q248" s="49"/>
      <c r="R248" s="49"/>
      <c r="HU248" s="49"/>
      <c r="HV248" s="49"/>
      <c r="HW248" s="49"/>
      <c r="HX248" s="49"/>
      <c r="HY248" s="49"/>
      <c r="HZ248" s="49"/>
      <c r="IA248" s="49"/>
      <c r="IB248" s="49"/>
      <c r="IC248" s="49"/>
      <c r="ID248" s="49"/>
      <c r="IE248" s="49"/>
      <c r="IF248" s="49"/>
      <c r="IG248" s="49"/>
      <c r="IH248" s="49"/>
      <c r="II248" s="49"/>
      <c r="IJ248" s="49"/>
      <c r="IK248" s="49"/>
      <c r="IL248" s="49"/>
      <c r="IM248" s="49"/>
      <c r="IN248" s="49"/>
      <c r="IO248" s="49"/>
      <c r="IP248" s="49"/>
      <c r="IQ248" s="49"/>
      <c r="IR248" s="49"/>
      <c r="IS248" s="49"/>
      <c r="IT248" s="49"/>
      <c r="IU248" s="49"/>
      <c r="IV248" s="49"/>
    </row>
    <row r="249" spans="1:256" s="49" customFormat="1" ht="15" customHeight="1" x14ac:dyDescent="0.2">
      <c r="A249" s="50"/>
      <c r="B249" s="43"/>
      <c r="C249" s="44"/>
      <c r="D249" s="46"/>
      <c r="E249" s="47"/>
      <c r="F249" s="53"/>
      <c r="G249" s="151"/>
      <c r="I249" s="151"/>
      <c r="J249" s="51"/>
      <c r="K249" s="51"/>
      <c r="L249" s="51"/>
      <c r="M249" s="51"/>
    </row>
    <row r="250" spans="1:256" s="49" customFormat="1" ht="60" x14ac:dyDescent="0.2">
      <c r="A250" s="50">
        <v>21</v>
      </c>
      <c r="B250" s="43" t="s">
        <v>153</v>
      </c>
      <c r="C250" s="44" t="s">
        <v>154</v>
      </c>
      <c r="D250" s="46" t="s">
        <v>64</v>
      </c>
      <c r="E250" s="47">
        <v>15.1</v>
      </c>
      <c r="F250" s="47"/>
      <c r="G250" s="151" t="str">
        <f>IF(ISBLANK(E250),"",IF(ISBLANK(F250),"",E250*F250))</f>
        <v/>
      </c>
      <c r="I250" s="51"/>
      <c r="J250" s="51"/>
      <c r="K250" s="51"/>
      <c r="L250" s="51"/>
      <c r="M250" s="51"/>
    </row>
    <row r="251" spans="1:256" s="49" customFormat="1" ht="15" customHeight="1" x14ac:dyDescent="0.2">
      <c r="A251" s="50"/>
      <c r="B251" s="43"/>
      <c r="C251" s="44"/>
      <c r="D251" s="46"/>
      <c r="E251" s="47"/>
      <c r="F251" s="47"/>
      <c r="G251" s="48"/>
      <c r="I251" s="51"/>
      <c r="J251" s="51"/>
      <c r="K251" s="51"/>
      <c r="L251" s="51"/>
      <c r="M251" s="51"/>
    </row>
    <row r="252" spans="1:256" s="49" customFormat="1" ht="60" x14ac:dyDescent="0.2">
      <c r="A252" s="50">
        <v>22</v>
      </c>
      <c r="B252" s="43" t="s">
        <v>253</v>
      </c>
      <c r="C252" s="44" t="s">
        <v>254</v>
      </c>
      <c r="D252" s="46" t="s">
        <v>64</v>
      </c>
      <c r="E252" s="47">
        <v>14</v>
      </c>
      <c r="F252" s="47"/>
      <c r="G252" s="151" t="str">
        <f>IF(ISBLANK(E252),"",IF(ISBLANK(F252),"",E252*F252))</f>
        <v/>
      </c>
      <c r="I252" s="51"/>
      <c r="J252" s="51"/>
      <c r="K252" s="51"/>
      <c r="L252" s="51"/>
      <c r="M252" s="51"/>
    </row>
    <row r="253" spans="1:256" s="49" customFormat="1" x14ac:dyDescent="0.2">
      <c r="A253" s="50"/>
      <c r="B253" s="43"/>
      <c r="C253" s="44"/>
      <c r="D253" s="46"/>
      <c r="E253" s="47"/>
      <c r="F253" s="47"/>
      <c r="G253" s="151"/>
      <c r="I253" s="51"/>
      <c r="J253" s="51"/>
      <c r="K253" s="51"/>
      <c r="L253" s="51"/>
      <c r="M253" s="51"/>
    </row>
    <row r="254" spans="1:256" s="139" customFormat="1" ht="60" x14ac:dyDescent="0.2">
      <c r="A254" s="50">
        <v>23</v>
      </c>
      <c r="B254" s="43" t="s">
        <v>155</v>
      </c>
      <c r="C254" s="44" t="s">
        <v>156</v>
      </c>
      <c r="D254" s="46" t="s">
        <v>36</v>
      </c>
      <c r="E254" s="47">
        <v>2</v>
      </c>
      <c r="F254" s="47"/>
      <c r="G254" s="151" t="str">
        <f>IF(ISBLANK(E254),"",IF(ISBLANK(F254),"",E254*F254))</f>
        <v/>
      </c>
      <c r="H254" s="49"/>
      <c r="I254" s="51"/>
      <c r="J254" s="51"/>
      <c r="K254" s="51"/>
      <c r="L254" s="51"/>
      <c r="M254" s="51"/>
      <c r="HU254" s="49"/>
      <c r="HV254" s="49"/>
      <c r="HW254" s="49"/>
      <c r="HX254" s="49"/>
      <c r="HY254" s="49"/>
      <c r="HZ254" s="49"/>
      <c r="IA254" s="49"/>
      <c r="IB254" s="49"/>
      <c r="IC254" s="49"/>
      <c r="ID254" s="49"/>
      <c r="IE254" s="49"/>
      <c r="IF254" s="49"/>
      <c r="IG254" s="49"/>
      <c r="IH254" s="49"/>
      <c r="II254" s="49"/>
      <c r="IJ254" s="49"/>
      <c r="IK254" s="49"/>
      <c r="IL254" s="49"/>
      <c r="IM254" s="49"/>
      <c r="IN254" s="49"/>
      <c r="IO254" s="49"/>
      <c r="IP254" s="49"/>
      <c r="IQ254" s="49"/>
      <c r="IR254" s="49"/>
      <c r="IS254" s="49"/>
      <c r="IT254" s="49"/>
      <c r="IU254" s="49"/>
      <c r="IV254" s="49"/>
    </row>
    <row r="255" spans="1:256" s="139" customFormat="1" ht="15" customHeight="1" x14ac:dyDescent="0.2">
      <c r="A255" s="50"/>
      <c r="B255" s="43"/>
      <c r="C255" s="44"/>
      <c r="D255" s="46"/>
      <c r="E255" s="47"/>
      <c r="F255" s="47"/>
      <c r="G255" s="151"/>
      <c r="H255" s="49"/>
      <c r="I255" s="51"/>
      <c r="J255" s="51"/>
      <c r="K255" s="51"/>
      <c r="L255" s="51"/>
      <c r="M255" s="51"/>
      <c r="HU255" s="49"/>
      <c r="HV255" s="49"/>
      <c r="HW255" s="49"/>
      <c r="HX255" s="49"/>
      <c r="HY255" s="49"/>
      <c r="HZ255" s="49"/>
      <c r="IA255" s="49"/>
      <c r="IB255" s="49"/>
      <c r="IC255" s="49"/>
      <c r="ID255" s="49"/>
      <c r="IE255" s="49"/>
      <c r="IF255" s="49"/>
      <c r="IG255" s="49"/>
      <c r="IH255" s="49"/>
      <c r="II255" s="49"/>
      <c r="IJ255" s="49"/>
      <c r="IK255" s="49"/>
      <c r="IL255" s="49"/>
      <c r="IM255" s="49"/>
      <c r="IN255" s="49"/>
      <c r="IO255" s="49"/>
      <c r="IP255" s="49"/>
      <c r="IQ255" s="49"/>
      <c r="IR255" s="49"/>
      <c r="IS255" s="49"/>
      <c r="IT255" s="49"/>
      <c r="IU255" s="49"/>
      <c r="IV255" s="49"/>
    </row>
    <row r="256" spans="1:256" s="139" customFormat="1" ht="48" customHeight="1" x14ac:dyDescent="0.2">
      <c r="A256" s="50">
        <v>24</v>
      </c>
      <c r="B256" s="57" t="s">
        <v>207</v>
      </c>
      <c r="C256" s="58" t="s">
        <v>208</v>
      </c>
      <c r="D256" s="46" t="s">
        <v>36</v>
      </c>
      <c r="E256" s="47">
        <v>1</v>
      </c>
      <c r="F256" s="53"/>
      <c r="G256" s="151" t="str">
        <f>IF(ISBLANK(E256),"",IF(ISBLANK(F256),"",E256*F256))</f>
        <v/>
      </c>
      <c r="H256" s="49"/>
      <c r="I256" s="51"/>
      <c r="J256" s="51"/>
      <c r="K256" s="51"/>
      <c r="L256" s="51"/>
      <c r="M256" s="51"/>
      <c r="HU256" s="49"/>
      <c r="HV256" s="49"/>
      <c r="HW256" s="49"/>
      <c r="HX256" s="49"/>
      <c r="HY256" s="49"/>
      <c r="HZ256" s="49"/>
      <c r="IA256" s="49"/>
      <c r="IB256" s="49"/>
      <c r="IC256" s="49"/>
      <c r="ID256" s="49"/>
      <c r="IE256" s="49"/>
      <c r="IF256" s="49"/>
      <c r="IG256" s="49"/>
      <c r="IH256" s="49"/>
      <c r="II256" s="49"/>
      <c r="IJ256" s="49"/>
      <c r="IK256" s="49"/>
      <c r="IL256" s="49"/>
      <c r="IM256" s="49"/>
      <c r="IN256" s="49"/>
      <c r="IO256" s="49"/>
      <c r="IP256" s="49"/>
      <c r="IQ256" s="49"/>
      <c r="IR256" s="49"/>
      <c r="IS256" s="49"/>
      <c r="IT256" s="49"/>
      <c r="IU256" s="49"/>
      <c r="IV256" s="49"/>
    </row>
    <row r="257" spans="1:18" s="176" customFormat="1" ht="15" customHeight="1" x14ac:dyDescent="0.2">
      <c r="A257" s="172"/>
      <c r="B257" s="173"/>
      <c r="C257" s="174"/>
      <c r="D257" s="175"/>
      <c r="E257" s="136"/>
      <c r="F257" s="52"/>
      <c r="G257" s="52"/>
    </row>
    <row r="258" spans="1:18" s="178" customFormat="1" ht="15" customHeight="1" x14ac:dyDescent="0.25">
      <c r="A258" s="144"/>
      <c r="B258" s="145"/>
      <c r="C258" s="145" t="s">
        <v>157</v>
      </c>
      <c r="D258" s="146"/>
      <c r="E258" s="139"/>
      <c r="F258" s="147"/>
      <c r="G258" s="148" t="str">
        <f>IF(SUM(G198:G257)=0,"",SUM(G198:G257))</f>
        <v/>
      </c>
      <c r="H258" s="177"/>
    </row>
    <row r="259" spans="1:18" s="183" customFormat="1" ht="15" customHeight="1" x14ac:dyDescent="0.2">
      <c r="A259" s="124"/>
      <c r="B259" s="179"/>
      <c r="C259" s="126"/>
      <c r="D259" s="180"/>
      <c r="E259" s="181"/>
      <c r="F259" s="52"/>
      <c r="G259" s="181"/>
      <c r="H259" s="182"/>
    </row>
    <row r="260" spans="1:18" s="183" customFormat="1" ht="15" customHeight="1" x14ac:dyDescent="0.2">
      <c r="A260" s="124"/>
      <c r="B260" s="179"/>
      <c r="C260" s="126"/>
      <c r="D260" s="180"/>
      <c r="E260" s="181"/>
      <c r="F260" s="52"/>
      <c r="G260" s="181"/>
      <c r="H260" s="182"/>
    </row>
    <row r="261" spans="1:18" s="55" customFormat="1" ht="36" x14ac:dyDescent="0.25">
      <c r="A261" s="133"/>
      <c r="B261" s="134" t="s">
        <v>158</v>
      </c>
      <c r="C261" s="134" t="s">
        <v>14</v>
      </c>
      <c r="D261" s="162"/>
      <c r="E261" s="52"/>
      <c r="F261" s="52"/>
      <c r="G261" s="52" t="str">
        <f>IF(ISBLANK(E261),"",IF(ISBLANK(F261),"",E261*F261))</f>
        <v/>
      </c>
    </row>
    <row r="262" spans="1:18" s="183" customFormat="1" ht="15" customHeight="1" x14ac:dyDescent="0.2">
      <c r="A262" s="184"/>
      <c r="B262" s="179"/>
      <c r="C262" s="126"/>
      <c r="D262" s="180"/>
      <c r="E262" s="181"/>
      <c r="F262" s="52"/>
      <c r="G262" s="181"/>
      <c r="H262" s="182"/>
    </row>
    <row r="263" spans="1:18" s="178" customFormat="1" ht="15" customHeight="1" x14ac:dyDescent="0.25">
      <c r="A263" s="144"/>
      <c r="B263" s="145"/>
      <c r="C263" s="145" t="s">
        <v>159</v>
      </c>
      <c r="D263" s="146"/>
      <c r="E263" s="139"/>
      <c r="F263" s="147"/>
      <c r="G263" s="148">
        <f>IF(SUM(G262:G262)=0,0,SUM(G262:G262))</f>
        <v>0</v>
      </c>
      <c r="H263" s="177"/>
    </row>
    <row r="264" spans="1:18" s="183" customFormat="1" ht="15" customHeight="1" x14ac:dyDescent="0.2">
      <c r="A264" s="124"/>
      <c r="B264" s="179"/>
      <c r="C264" s="126"/>
      <c r="D264" s="180"/>
      <c r="E264" s="181"/>
      <c r="F264" s="52"/>
      <c r="G264" s="181"/>
      <c r="H264" s="182"/>
    </row>
    <row r="265" spans="1:18" s="183" customFormat="1" ht="15" customHeight="1" x14ac:dyDescent="0.2">
      <c r="A265" s="124"/>
      <c r="B265" s="179"/>
      <c r="C265" s="126"/>
      <c r="D265" s="180"/>
      <c r="E265" s="181"/>
      <c r="F265" s="52"/>
      <c r="G265" s="181"/>
      <c r="H265" s="182"/>
    </row>
    <row r="266" spans="1:18" s="55" customFormat="1" ht="15" customHeight="1" x14ac:dyDescent="0.25">
      <c r="A266" s="133"/>
      <c r="B266" s="134" t="s">
        <v>160</v>
      </c>
      <c r="C266" s="134" t="s">
        <v>161</v>
      </c>
      <c r="D266" s="162"/>
      <c r="E266" s="52"/>
      <c r="F266" s="52"/>
      <c r="G266" s="52" t="str">
        <f>IF(ISBLANK(E266),"",IF(ISBLANK(F266),"",E266*F266))</f>
        <v/>
      </c>
    </row>
    <row r="267" spans="1:18" s="55" customFormat="1" ht="15" customHeight="1" x14ac:dyDescent="0.25">
      <c r="A267" s="133"/>
      <c r="B267" s="134"/>
      <c r="C267" s="134"/>
      <c r="D267" s="162"/>
      <c r="E267" s="52"/>
      <c r="F267" s="52"/>
      <c r="G267" s="52"/>
    </row>
    <row r="268" spans="1:18" s="49" customFormat="1" ht="15" customHeight="1" x14ac:dyDescent="0.2">
      <c r="A268" s="50"/>
      <c r="B268" s="137" t="s">
        <v>162</v>
      </c>
      <c r="C268" s="163" t="s">
        <v>163</v>
      </c>
      <c r="D268" s="54"/>
      <c r="E268" s="47"/>
      <c r="F268" s="47"/>
      <c r="G268" s="47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</row>
    <row r="269" spans="1:18" s="49" customFormat="1" ht="15" customHeight="1" x14ac:dyDescent="0.2">
      <c r="A269" s="50"/>
      <c r="B269" s="137"/>
      <c r="C269" s="163"/>
      <c r="D269" s="54"/>
      <c r="E269" s="47"/>
      <c r="F269" s="47"/>
      <c r="G269" s="47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</row>
    <row r="270" spans="1:18" s="49" customFormat="1" ht="33" customHeight="1" x14ac:dyDescent="0.2">
      <c r="A270" s="50">
        <v>1</v>
      </c>
      <c r="B270" s="43" t="s">
        <v>164</v>
      </c>
      <c r="C270" s="171" t="s">
        <v>165</v>
      </c>
      <c r="D270" s="54" t="s">
        <v>36</v>
      </c>
      <c r="E270" s="47">
        <v>3</v>
      </c>
      <c r="F270" s="47"/>
      <c r="G270" s="48" t="str">
        <f>IF(ISBLANK(E270),"",IF(ISBLANK(F270),"",E270*F270))</f>
        <v/>
      </c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</row>
    <row r="271" spans="1:18" s="49" customFormat="1" ht="15" customHeight="1" x14ac:dyDescent="0.2">
      <c r="A271" s="50"/>
      <c r="B271" s="43"/>
      <c r="C271" s="171"/>
      <c r="D271" s="54"/>
      <c r="E271" s="47"/>
      <c r="F271" s="53"/>
      <c r="G271" s="48"/>
      <c r="I271" s="51"/>
      <c r="J271" s="51"/>
      <c r="K271" s="51"/>
      <c r="L271" s="51"/>
      <c r="M271" s="51"/>
    </row>
    <row r="272" spans="1:18" s="49" customFormat="1" ht="48" customHeight="1" x14ac:dyDescent="0.2">
      <c r="A272" s="50">
        <v>2</v>
      </c>
      <c r="B272" s="43" t="s">
        <v>166</v>
      </c>
      <c r="C272" s="171" t="s">
        <v>167</v>
      </c>
      <c r="D272" s="54" t="s">
        <v>36</v>
      </c>
      <c r="E272" s="47">
        <v>2</v>
      </c>
      <c r="F272" s="47"/>
      <c r="G272" s="48" t="str">
        <f>IF(ISBLANK(E272),"",IF(ISBLANK(F272),"",E272*F272))</f>
        <v/>
      </c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</row>
    <row r="273" spans="1:256" s="49" customFormat="1" ht="15" customHeight="1" x14ac:dyDescent="0.2">
      <c r="A273" s="50"/>
      <c r="B273" s="43"/>
      <c r="C273" s="171"/>
      <c r="D273" s="54"/>
      <c r="E273" s="47"/>
      <c r="F273" s="47"/>
      <c r="G273" s="48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</row>
    <row r="274" spans="1:256" s="49" customFormat="1" ht="49.5" customHeight="1" x14ac:dyDescent="0.2">
      <c r="A274" s="50">
        <v>3</v>
      </c>
      <c r="B274" s="43" t="s">
        <v>255</v>
      </c>
      <c r="C274" s="171" t="s">
        <v>256</v>
      </c>
      <c r="D274" s="54" t="s">
        <v>36</v>
      </c>
      <c r="E274" s="47">
        <v>1</v>
      </c>
      <c r="F274" s="47"/>
      <c r="G274" s="48" t="str">
        <f>IF(ISBLANK(E274),"",IF(ISBLANK(F274),"",E274*F274))</f>
        <v/>
      </c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</row>
    <row r="275" spans="1:256" s="49" customFormat="1" ht="15" customHeight="1" x14ac:dyDescent="0.2">
      <c r="A275" s="50"/>
      <c r="B275" s="43"/>
      <c r="C275" s="171"/>
      <c r="D275" s="54"/>
      <c r="E275" s="47"/>
      <c r="F275" s="47"/>
      <c r="G275" s="48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</row>
    <row r="276" spans="1:256" s="139" customFormat="1" ht="75" x14ac:dyDescent="0.2">
      <c r="A276" s="50">
        <v>4</v>
      </c>
      <c r="B276" s="43" t="s">
        <v>168</v>
      </c>
      <c r="C276" s="171" t="s">
        <v>169</v>
      </c>
      <c r="D276" s="54" t="s">
        <v>36</v>
      </c>
      <c r="E276" s="47">
        <v>2</v>
      </c>
      <c r="F276" s="53"/>
      <c r="G276" s="48" t="str">
        <f>IF(ISBLANK(E276),"",IF(ISBLANK(F276),"",E276*F276))</f>
        <v/>
      </c>
      <c r="H276" s="49"/>
      <c r="I276" s="51"/>
      <c r="J276" s="51"/>
      <c r="K276" s="51"/>
      <c r="L276" s="51"/>
      <c r="M276" s="51"/>
      <c r="N276" s="49"/>
      <c r="O276" s="49"/>
      <c r="P276" s="49"/>
      <c r="Q276" s="49"/>
      <c r="R276" s="49"/>
      <c r="HU276" s="49"/>
      <c r="HV276" s="49"/>
      <c r="HW276" s="49"/>
      <c r="HX276" s="49"/>
      <c r="HY276" s="49"/>
      <c r="HZ276" s="49"/>
      <c r="IA276" s="49"/>
      <c r="IB276" s="49"/>
      <c r="IC276" s="49"/>
      <c r="ID276" s="49"/>
      <c r="IE276" s="49"/>
      <c r="IF276" s="49"/>
      <c r="IG276" s="49"/>
      <c r="IH276" s="49"/>
      <c r="II276" s="49"/>
      <c r="IJ276" s="49"/>
      <c r="IK276" s="49"/>
      <c r="IL276" s="49"/>
      <c r="IM276" s="49"/>
      <c r="IN276" s="49"/>
      <c r="IO276" s="49"/>
      <c r="IP276" s="49"/>
      <c r="IQ276" s="49"/>
      <c r="IR276" s="49"/>
      <c r="IS276" s="49"/>
      <c r="IT276" s="49"/>
      <c r="IU276" s="49"/>
      <c r="IV276" s="49"/>
    </row>
    <row r="277" spans="1:256" s="49" customFormat="1" ht="15" customHeight="1" x14ac:dyDescent="0.2">
      <c r="A277" s="50"/>
      <c r="B277" s="43"/>
      <c r="C277" s="171"/>
      <c r="D277" s="54"/>
      <c r="E277" s="47"/>
      <c r="F277" s="47"/>
      <c r="G277" s="48"/>
      <c r="I277" s="51"/>
      <c r="J277" s="51"/>
      <c r="K277" s="51"/>
      <c r="L277" s="51"/>
      <c r="M277" s="51"/>
    </row>
    <row r="278" spans="1:256" s="49" customFormat="1" ht="63" customHeight="1" x14ac:dyDescent="0.2">
      <c r="A278" s="50">
        <v>5</v>
      </c>
      <c r="B278" s="43" t="s">
        <v>170</v>
      </c>
      <c r="C278" s="171" t="s">
        <v>171</v>
      </c>
      <c r="D278" s="54" t="s">
        <v>36</v>
      </c>
      <c r="E278" s="47">
        <v>1</v>
      </c>
      <c r="F278" s="47"/>
      <c r="G278" s="48" t="str">
        <f>IF(ISBLANK(E278),"",IF(ISBLANK(F278),"",E278*F278))</f>
        <v/>
      </c>
      <c r="I278" s="51"/>
      <c r="J278" s="51"/>
      <c r="K278" s="51"/>
      <c r="L278" s="51"/>
      <c r="M278" s="51"/>
    </row>
    <row r="279" spans="1:256" s="49" customFormat="1" ht="15" customHeight="1" x14ac:dyDescent="0.2">
      <c r="A279" s="50"/>
      <c r="B279" s="43"/>
      <c r="C279" s="171"/>
      <c r="D279" s="54"/>
      <c r="E279" s="47"/>
      <c r="F279" s="47"/>
      <c r="G279" s="48"/>
      <c r="I279" s="51"/>
      <c r="J279" s="51"/>
      <c r="K279" s="51"/>
      <c r="L279" s="51"/>
      <c r="M279" s="51"/>
    </row>
    <row r="280" spans="1:256" s="49" customFormat="1" ht="60" customHeight="1" x14ac:dyDescent="0.2">
      <c r="A280" s="50">
        <v>6</v>
      </c>
      <c r="B280" s="43" t="s">
        <v>205</v>
      </c>
      <c r="C280" s="171" t="s">
        <v>206</v>
      </c>
      <c r="D280" s="54" t="s">
        <v>36</v>
      </c>
      <c r="E280" s="47">
        <v>1</v>
      </c>
      <c r="F280" s="47"/>
      <c r="G280" s="48" t="str">
        <f>IF(ISBLANK(E280),"",IF(ISBLANK(F280),"",E280*F280))</f>
        <v/>
      </c>
      <c r="I280" s="51"/>
      <c r="J280" s="51"/>
      <c r="K280" s="51"/>
      <c r="L280" s="51"/>
      <c r="M280" s="51"/>
    </row>
    <row r="281" spans="1:256" s="49" customFormat="1" ht="15" customHeight="1" x14ac:dyDescent="0.2">
      <c r="A281" s="50"/>
      <c r="B281" s="43"/>
      <c r="C281" s="171"/>
      <c r="D281" s="54"/>
      <c r="E281" s="47"/>
      <c r="F281" s="47"/>
      <c r="G281" s="48"/>
      <c r="I281" s="51"/>
      <c r="J281" s="51"/>
      <c r="K281" s="51"/>
      <c r="L281" s="51"/>
      <c r="M281" s="51"/>
    </row>
    <row r="282" spans="1:256" s="49" customFormat="1" ht="15" customHeight="1" x14ac:dyDescent="0.2">
      <c r="A282" s="50"/>
      <c r="B282" s="137" t="s">
        <v>172</v>
      </c>
      <c r="C282" s="163" t="s">
        <v>173</v>
      </c>
      <c r="D282" s="54"/>
      <c r="E282" s="47"/>
      <c r="F282" s="47"/>
      <c r="G282" s="48" t="str">
        <f>IF(ISBLANK(E282),"",IF(ISBLANK(F282),"",E282*F282))</f>
        <v/>
      </c>
      <c r="I282" s="151"/>
      <c r="J282" s="51"/>
      <c r="K282" s="51"/>
      <c r="L282" s="51"/>
      <c r="M282" s="51"/>
    </row>
    <row r="283" spans="1:256" s="49" customFormat="1" ht="15" customHeight="1" x14ac:dyDescent="0.2">
      <c r="A283" s="50"/>
      <c r="B283" s="137"/>
      <c r="C283" s="163"/>
      <c r="D283" s="54"/>
      <c r="E283" s="47"/>
      <c r="F283" s="47"/>
      <c r="G283" s="47"/>
      <c r="I283" s="151"/>
      <c r="J283" s="51"/>
      <c r="K283" s="51"/>
      <c r="L283" s="51"/>
      <c r="M283" s="51"/>
    </row>
    <row r="284" spans="1:256" s="49" customFormat="1" ht="90" x14ac:dyDescent="0.2">
      <c r="A284" s="50">
        <v>7</v>
      </c>
      <c r="B284" s="43" t="s">
        <v>174</v>
      </c>
      <c r="C284" s="193" t="s">
        <v>175</v>
      </c>
      <c r="D284" s="54" t="s">
        <v>64</v>
      </c>
      <c r="E284" s="47">
        <v>87</v>
      </c>
      <c r="F284" s="47"/>
      <c r="G284" s="48" t="str">
        <f>IF(ISBLANK(E284),"",IF(ISBLANK(F284),"",E284*F284))</f>
        <v/>
      </c>
      <c r="I284" s="151"/>
      <c r="J284" s="51"/>
      <c r="K284" s="51"/>
      <c r="L284" s="51"/>
      <c r="M284" s="51"/>
    </row>
    <row r="285" spans="1:256" s="49" customFormat="1" ht="15" customHeight="1" x14ac:dyDescent="0.2">
      <c r="A285" s="50"/>
      <c r="B285" s="43"/>
      <c r="C285" s="171"/>
      <c r="D285" s="54"/>
      <c r="E285" s="47"/>
      <c r="F285" s="47"/>
      <c r="G285" s="48"/>
      <c r="I285" s="151"/>
      <c r="J285" s="51"/>
      <c r="K285" s="51"/>
      <c r="L285" s="51"/>
      <c r="M285" s="51"/>
    </row>
    <row r="286" spans="1:256" s="49" customFormat="1" ht="45" x14ac:dyDescent="0.2">
      <c r="A286" s="50">
        <v>8</v>
      </c>
      <c r="B286" s="43" t="s">
        <v>239</v>
      </c>
      <c r="C286" s="171" t="s">
        <v>240</v>
      </c>
      <c r="D286" s="54" t="s">
        <v>64</v>
      </c>
      <c r="E286" s="47">
        <v>285</v>
      </c>
      <c r="F286" s="47"/>
      <c r="G286" s="48" t="str">
        <f>IF(ISBLANK(E286),"",IF(ISBLANK(F286),"",E286*F286))</f>
        <v/>
      </c>
      <c r="I286" s="151"/>
      <c r="J286" s="51"/>
      <c r="K286" s="51"/>
      <c r="L286" s="51"/>
      <c r="M286" s="51"/>
    </row>
    <row r="287" spans="1:256" s="49" customFormat="1" ht="15" customHeight="1" x14ac:dyDescent="0.2">
      <c r="A287" s="50"/>
      <c r="B287" s="43"/>
      <c r="C287" s="171"/>
      <c r="D287" s="54"/>
      <c r="E287" s="47"/>
      <c r="F287" s="47"/>
      <c r="G287" s="48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</row>
    <row r="288" spans="1:256" s="49" customFormat="1" ht="15" customHeight="1" x14ac:dyDescent="0.2">
      <c r="A288" s="50"/>
      <c r="B288" s="137" t="s">
        <v>176</v>
      </c>
      <c r="C288" s="163" t="s">
        <v>177</v>
      </c>
      <c r="D288" s="54"/>
      <c r="E288" s="47"/>
      <c r="F288" s="47"/>
      <c r="G288" s="48" t="str">
        <f>IF(ISBLANK(E288),"",IF(ISBLANK(F288),"",E288*F288))</f>
        <v/>
      </c>
      <c r="I288" s="151"/>
      <c r="J288" s="51"/>
      <c r="K288" s="51"/>
      <c r="L288" s="51"/>
      <c r="M288" s="51"/>
    </row>
    <row r="289" spans="1:256" s="49" customFormat="1" ht="15" customHeight="1" x14ac:dyDescent="0.2">
      <c r="A289" s="50"/>
      <c r="B289" s="137"/>
      <c r="C289" s="163"/>
      <c r="D289" s="54"/>
      <c r="E289" s="47"/>
      <c r="F289" s="47"/>
      <c r="G289" s="48"/>
      <c r="I289" s="151"/>
      <c r="J289" s="51"/>
      <c r="K289" s="51"/>
      <c r="L289" s="51"/>
      <c r="M289" s="51"/>
    </row>
    <row r="290" spans="1:256" s="139" customFormat="1" ht="49.5" customHeight="1" x14ac:dyDescent="0.2">
      <c r="A290" s="50">
        <v>9</v>
      </c>
      <c r="B290" s="43" t="s">
        <v>178</v>
      </c>
      <c r="C290" s="171" t="s">
        <v>179</v>
      </c>
      <c r="D290" s="54" t="s">
        <v>36</v>
      </c>
      <c r="E290" s="47">
        <v>39</v>
      </c>
      <c r="F290" s="47"/>
      <c r="G290" s="48" t="str">
        <f>IF(ISBLANK(E290),"",IF(ISBLANK(F290),"",E290*F290))</f>
        <v/>
      </c>
      <c r="H290" s="49"/>
      <c r="I290" s="151"/>
      <c r="J290" s="51"/>
      <c r="K290" s="51"/>
      <c r="L290" s="51"/>
      <c r="M290" s="51"/>
      <c r="N290" s="49"/>
      <c r="O290" s="49"/>
      <c r="P290" s="49"/>
      <c r="Q290" s="49"/>
      <c r="R290" s="49"/>
      <c r="HU290" s="49"/>
      <c r="HV290" s="49"/>
      <c r="HW290" s="49"/>
      <c r="HX290" s="49"/>
      <c r="HY290" s="49"/>
      <c r="HZ290" s="49"/>
      <c r="IA290" s="49"/>
      <c r="IB290" s="49"/>
      <c r="IC290" s="49"/>
      <c r="ID290" s="49"/>
      <c r="IE290" s="49"/>
      <c r="IF290" s="49"/>
      <c r="IG290" s="49"/>
      <c r="IH290" s="49"/>
      <c r="II290" s="49"/>
      <c r="IJ290" s="49"/>
      <c r="IK290" s="49"/>
      <c r="IL290" s="49"/>
      <c r="IM290" s="49"/>
      <c r="IN290" s="49"/>
      <c r="IO290" s="49"/>
      <c r="IP290" s="49"/>
      <c r="IQ290" s="49"/>
      <c r="IR290" s="49"/>
      <c r="IS290" s="49"/>
      <c r="IT290" s="49"/>
      <c r="IU290" s="49"/>
      <c r="IV290" s="49"/>
    </row>
    <row r="291" spans="1:256" s="139" customFormat="1" ht="15" customHeight="1" x14ac:dyDescent="0.2">
      <c r="A291" s="50"/>
      <c r="B291" s="43"/>
      <c r="C291" s="171"/>
      <c r="D291" s="54"/>
      <c r="E291" s="47"/>
      <c r="F291" s="47"/>
      <c r="G291" s="48"/>
      <c r="H291" s="49"/>
      <c r="I291" s="151"/>
      <c r="J291" s="51"/>
      <c r="K291" s="51"/>
      <c r="L291" s="51"/>
      <c r="M291" s="51"/>
      <c r="N291" s="49"/>
      <c r="O291" s="49"/>
      <c r="P291" s="49"/>
      <c r="Q291" s="49"/>
      <c r="R291" s="49"/>
      <c r="HU291" s="49"/>
      <c r="HV291" s="49"/>
      <c r="HW291" s="49"/>
      <c r="HX291" s="49"/>
      <c r="HY291" s="49"/>
      <c r="HZ291" s="49"/>
      <c r="IA291" s="49"/>
      <c r="IB291" s="49"/>
      <c r="IC291" s="49"/>
      <c r="ID291" s="49"/>
      <c r="IE291" s="49"/>
      <c r="IF291" s="49"/>
      <c r="IG291" s="49"/>
      <c r="IH291" s="49"/>
      <c r="II291" s="49"/>
      <c r="IJ291" s="49"/>
      <c r="IK291" s="49"/>
      <c r="IL291" s="49"/>
      <c r="IM291" s="49"/>
      <c r="IN291" s="49"/>
      <c r="IO291" s="49"/>
      <c r="IP291" s="49"/>
      <c r="IQ291" s="49"/>
      <c r="IR291" s="49"/>
      <c r="IS291" s="49"/>
      <c r="IT291" s="49"/>
      <c r="IU291" s="49"/>
      <c r="IV291" s="49"/>
    </row>
    <row r="292" spans="1:256" s="49" customFormat="1" ht="60" x14ac:dyDescent="0.2">
      <c r="A292" s="50">
        <v>10</v>
      </c>
      <c r="B292" s="43" t="s">
        <v>180</v>
      </c>
      <c r="C292" s="171" t="s">
        <v>181</v>
      </c>
      <c r="D292" s="54" t="s">
        <v>36</v>
      </c>
      <c r="E292" s="47">
        <v>36</v>
      </c>
      <c r="F292" s="47"/>
      <c r="G292" s="48" t="str">
        <f>IF(ISBLANK(E292),"",IF(ISBLANK(F292),"",E292*F292))</f>
        <v/>
      </c>
      <c r="I292" s="151"/>
      <c r="J292" s="51"/>
      <c r="K292" s="51"/>
      <c r="L292" s="51"/>
      <c r="M292" s="51"/>
    </row>
    <row r="293" spans="1:256" s="49" customFormat="1" ht="15" customHeight="1" x14ac:dyDescent="0.2">
      <c r="A293" s="50"/>
      <c r="B293" s="43"/>
      <c r="C293" s="171"/>
      <c r="D293" s="54"/>
      <c r="E293" s="47"/>
      <c r="F293" s="47"/>
      <c r="G293" s="48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</row>
    <row r="294" spans="1:256" s="49" customFormat="1" ht="15" customHeight="1" x14ac:dyDescent="0.2">
      <c r="A294" s="50"/>
      <c r="B294" s="137" t="s">
        <v>182</v>
      </c>
      <c r="C294" s="163" t="s">
        <v>183</v>
      </c>
      <c r="D294" s="54"/>
      <c r="E294" s="47"/>
      <c r="F294" s="47"/>
      <c r="G294" s="48" t="str">
        <f>IF(ISBLANK(E294),"",IF(ISBLANK(F294),"",E294*F294))</f>
        <v/>
      </c>
      <c r="I294" s="151"/>
      <c r="J294" s="51"/>
      <c r="K294" s="51"/>
      <c r="L294" s="51"/>
      <c r="M294" s="51"/>
    </row>
    <row r="295" spans="1:256" s="49" customFormat="1" ht="15" customHeight="1" x14ac:dyDescent="0.2">
      <c r="A295" s="50"/>
      <c r="B295" s="137"/>
      <c r="C295" s="163"/>
      <c r="D295" s="54"/>
      <c r="E295" s="47"/>
      <c r="F295" s="47"/>
      <c r="G295" s="48"/>
      <c r="I295" s="151"/>
      <c r="J295" s="51"/>
      <c r="K295" s="51"/>
      <c r="L295" s="51"/>
      <c r="M295" s="51"/>
    </row>
    <row r="296" spans="1:256" s="49" customFormat="1" ht="48" customHeight="1" x14ac:dyDescent="0.2">
      <c r="A296" s="50">
        <v>11</v>
      </c>
      <c r="B296" s="43" t="s">
        <v>184</v>
      </c>
      <c r="C296" s="171" t="s">
        <v>185</v>
      </c>
      <c r="D296" s="54" t="s">
        <v>64</v>
      </c>
      <c r="E296" s="47">
        <v>409</v>
      </c>
      <c r="F296" s="47"/>
      <c r="G296" s="48" t="str">
        <f>IF(ISBLANK(E296),"",IF(ISBLANK(F296),"",E296*F296))</f>
        <v/>
      </c>
      <c r="I296" s="151"/>
      <c r="J296" s="51"/>
      <c r="K296" s="51"/>
      <c r="L296" s="51"/>
      <c r="M296" s="51"/>
    </row>
    <row r="297" spans="1:256" s="49" customFormat="1" ht="15" customHeight="1" x14ac:dyDescent="0.2">
      <c r="A297" s="50"/>
      <c r="B297" s="43"/>
      <c r="C297" s="171"/>
      <c r="D297" s="54"/>
      <c r="E297" s="47"/>
      <c r="F297" s="47"/>
      <c r="G297" s="48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</row>
    <row r="298" spans="1:256" s="49" customFormat="1" ht="30" x14ac:dyDescent="0.2">
      <c r="A298" s="50">
        <v>12</v>
      </c>
      <c r="B298" s="43" t="s">
        <v>186</v>
      </c>
      <c r="C298" s="171" t="s">
        <v>187</v>
      </c>
      <c r="D298" s="54" t="s">
        <v>36</v>
      </c>
      <c r="E298" s="47">
        <v>9</v>
      </c>
      <c r="F298" s="47"/>
      <c r="G298" s="48" t="str">
        <f>IF(ISBLANK(E298),"",IF(ISBLANK(F298),"",E298*F298))</f>
        <v/>
      </c>
      <c r="I298" s="51"/>
      <c r="J298" s="51"/>
      <c r="K298" s="51"/>
      <c r="L298" s="51"/>
      <c r="M298" s="51"/>
    </row>
    <row r="299" spans="1:256" s="127" customFormat="1" ht="15" customHeight="1" x14ac:dyDescent="0.25">
      <c r="A299" s="185"/>
      <c r="B299" s="186"/>
      <c r="C299" s="187"/>
      <c r="D299" s="188"/>
      <c r="E299" s="189"/>
      <c r="F299" s="190"/>
      <c r="G299" s="189"/>
    </row>
    <row r="300" spans="1:256" s="191" customFormat="1" ht="15" customHeight="1" x14ac:dyDescent="0.25">
      <c r="A300" s="144"/>
      <c r="B300" s="145"/>
      <c r="C300" s="145" t="s">
        <v>188</v>
      </c>
      <c r="D300" s="146"/>
      <c r="E300" s="139"/>
      <c r="F300" s="147"/>
      <c r="G300" s="148" t="str">
        <f>IF(SUM(G266:G299)=0,"",SUM(G266:G299))</f>
        <v/>
      </c>
    </row>
    <row r="301" spans="1:256" s="127" customFormat="1" ht="15" customHeight="1" x14ac:dyDescent="0.2">
      <c r="A301" s="124"/>
      <c r="B301" s="158"/>
      <c r="C301" s="126"/>
      <c r="E301" s="52"/>
      <c r="F301" s="52"/>
      <c r="G301" s="52"/>
    </row>
    <row r="302" spans="1:256" s="127" customFormat="1" ht="15" customHeight="1" x14ac:dyDescent="0.2">
      <c r="A302" s="124"/>
      <c r="B302" s="158"/>
      <c r="C302" s="126"/>
      <c r="E302" s="52"/>
      <c r="F302" s="52"/>
      <c r="G302" s="52"/>
    </row>
    <row r="303" spans="1:256" s="55" customFormat="1" ht="15" customHeight="1" x14ac:dyDescent="0.25">
      <c r="A303" s="133"/>
      <c r="B303" s="134" t="s">
        <v>189</v>
      </c>
      <c r="C303" s="134" t="s">
        <v>277</v>
      </c>
      <c r="D303" s="162"/>
      <c r="E303" s="52"/>
      <c r="F303" s="52"/>
      <c r="G303" s="52" t="str">
        <f>IF(ISBLANK(E303),"",IF(ISBLANK(F303),"",E303*F303))</f>
        <v/>
      </c>
    </row>
    <row r="304" spans="1:256" s="55" customFormat="1" ht="15" customHeight="1" x14ac:dyDescent="0.25">
      <c r="A304" s="133"/>
      <c r="B304" s="134"/>
      <c r="C304" s="134"/>
      <c r="D304" s="162"/>
      <c r="E304" s="52"/>
      <c r="F304" s="52"/>
      <c r="G304" s="52"/>
    </row>
    <row r="305" spans="1:18" s="49" customFormat="1" ht="15" customHeight="1" x14ac:dyDescent="0.2">
      <c r="A305" s="50"/>
      <c r="B305" s="137" t="s">
        <v>190</v>
      </c>
      <c r="C305" s="152" t="s">
        <v>276</v>
      </c>
      <c r="E305" s="47"/>
      <c r="F305" s="47"/>
      <c r="G305" s="47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</row>
    <row r="306" spans="1:18" s="49" customFormat="1" ht="15" customHeight="1" x14ac:dyDescent="0.2">
      <c r="A306" s="50"/>
      <c r="B306" s="137"/>
      <c r="C306" s="152"/>
      <c r="E306" s="47"/>
      <c r="F306" s="47"/>
      <c r="G306" s="47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</row>
    <row r="307" spans="1:18" s="157" customFormat="1" ht="34.5" customHeight="1" x14ac:dyDescent="0.2">
      <c r="A307" s="50">
        <v>3</v>
      </c>
      <c r="B307" s="43" t="s">
        <v>191</v>
      </c>
      <c r="C307" s="201" t="s">
        <v>258</v>
      </c>
      <c r="D307" s="154" t="s">
        <v>257</v>
      </c>
      <c r="E307" s="47">
        <v>1</v>
      </c>
      <c r="F307" s="47"/>
      <c r="G307" s="48" t="str">
        <f>IF(ISBLANK(E307),"",IF(ISBLANK(F307),"",E307*F307))</f>
        <v/>
      </c>
      <c r="H307" s="155"/>
      <c r="I307" s="155"/>
      <c r="J307" s="155"/>
      <c r="K307" s="155"/>
      <c r="L307" s="155"/>
      <c r="M307" s="155"/>
      <c r="N307" s="155"/>
      <c r="O307" s="155"/>
      <c r="P307" s="155"/>
      <c r="Q307" s="155"/>
      <c r="R307" s="155"/>
    </row>
    <row r="308" spans="1:18" s="157" customFormat="1" ht="15" customHeight="1" x14ac:dyDescent="0.2">
      <c r="A308" s="50"/>
      <c r="B308" s="43"/>
      <c r="C308" s="192"/>
      <c r="D308" s="54"/>
      <c r="E308" s="47"/>
      <c r="F308" s="47"/>
      <c r="G308" s="47"/>
      <c r="H308" s="155"/>
      <c r="I308" s="155"/>
      <c r="J308" s="155"/>
      <c r="K308" s="155"/>
      <c r="L308" s="155"/>
      <c r="M308" s="155"/>
      <c r="N308" s="155"/>
      <c r="O308" s="155"/>
      <c r="P308" s="155"/>
      <c r="Q308" s="155"/>
      <c r="R308" s="155"/>
    </row>
    <row r="309" spans="1:18" s="157" customFormat="1" ht="15" customHeight="1" x14ac:dyDescent="0.2">
      <c r="A309" s="50"/>
      <c r="B309" s="137" t="s">
        <v>192</v>
      </c>
      <c r="C309" s="152" t="s">
        <v>193</v>
      </c>
      <c r="D309" s="49"/>
      <c r="E309" s="47"/>
      <c r="F309" s="47"/>
      <c r="G309" s="47"/>
      <c r="H309" s="155"/>
      <c r="I309" s="155"/>
      <c r="J309" s="155"/>
      <c r="K309" s="155"/>
      <c r="L309" s="155"/>
      <c r="M309" s="155"/>
      <c r="N309" s="155"/>
      <c r="O309" s="155"/>
      <c r="P309" s="155"/>
      <c r="Q309" s="155"/>
      <c r="R309" s="155"/>
    </row>
    <row r="310" spans="1:18" s="49" customFormat="1" ht="15" customHeight="1" x14ac:dyDescent="0.2">
      <c r="A310" s="50"/>
      <c r="B310" s="43"/>
      <c r="C310" s="171"/>
      <c r="D310" s="54"/>
      <c r="E310" s="47"/>
      <c r="F310" s="47"/>
      <c r="G310" s="48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</row>
    <row r="311" spans="1:18" s="49" customFormat="1" ht="42" customHeight="1" x14ac:dyDescent="0.2">
      <c r="A311" s="56">
        <v>4</v>
      </c>
      <c r="B311" s="57" t="s">
        <v>70</v>
      </c>
      <c r="C311" s="193" t="s">
        <v>267</v>
      </c>
      <c r="D311" s="154" t="s">
        <v>279</v>
      </c>
      <c r="E311" s="53">
        <v>0.05</v>
      </c>
      <c r="F311" s="53"/>
      <c r="G311" s="194">
        <f>E311*F311</f>
        <v>0</v>
      </c>
      <c r="I311" s="51"/>
      <c r="J311" s="51"/>
      <c r="K311" s="51"/>
      <c r="L311" s="51"/>
      <c r="M311" s="51"/>
    </row>
    <row r="312" spans="1:18" s="49" customFormat="1" ht="15" customHeight="1" x14ac:dyDescent="0.2">
      <c r="A312" s="50"/>
      <c r="B312" s="137"/>
      <c r="C312" s="152"/>
      <c r="E312" s="47"/>
      <c r="F312" s="47"/>
      <c r="G312" s="48" t="str">
        <f>IF(ISBLANK(E312),"",IF(ISBLANK(F312),"",E312*F312))</f>
        <v/>
      </c>
      <c r="I312" s="51"/>
      <c r="J312" s="51"/>
      <c r="K312" s="51"/>
      <c r="L312" s="51"/>
      <c r="M312" s="51"/>
    </row>
    <row r="313" spans="1:18" s="49" customFormat="1" ht="15" customHeight="1" x14ac:dyDescent="0.25">
      <c r="A313" s="144"/>
      <c r="B313" s="145"/>
      <c r="C313" s="145" t="s">
        <v>194</v>
      </c>
      <c r="D313" s="146"/>
      <c r="E313" s="139"/>
      <c r="F313" s="147"/>
      <c r="G313" s="148" t="str">
        <f>IF(SUM(G303:G312)=0,"",SUM(G303:G312))</f>
        <v/>
      </c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</row>
    <row r="314" spans="1:18" s="49" customFormat="1" ht="15" customHeight="1" x14ac:dyDescent="0.2">
      <c r="A314" s="124"/>
      <c r="B314" s="125"/>
      <c r="C314" s="126"/>
      <c r="D314" s="127"/>
      <c r="E314" s="128"/>
      <c r="F314" s="127"/>
      <c r="G314" s="127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</row>
    <row r="315" spans="1:18" s="157" customFormat="1" ht="15" customHeight="1" x14ac:dyDescent="0.2">
      <c r="A315" s="164"/>
      <c r="B315" s="195"/>
      <c r="C315" s="195"/>
      <c r="D315" s="51"/>
      <c r="E315" s="151"/>
      <c r="F315" s="51"/>
      <c r="G315" s="51"/>
      <c r="H315" s="155"/>
      <c r="I315" s="155"/>
      <c r="J315" s="155"/>
      <c r="K315" s="155"/>
      <c r="L315" s="155"/>
      <c r="M315" s="155"/>
      <c r="N315" s="155"/>
      <c r="O315" s="155"/>
      <c r="P315" s="155"/>
      <c r="Q315" s="155"/>
      <c r="R315" s="155"/>
    </row>
    <row r="316" spans="1:18" s="49" customFormat="1" ht="15" customHeight="1" x14ac:dyDescent="0.2">
      <c r="A316" s="164"/>
      <c r="B316" s="195"/>
      <c r="C316" s="195"/>
      <c r="D316" s="51"/>
      <c r="E316" s="151"/>
      <c r="F316" s="51"/>
      <c r="G316" s="51"/>
      <c r="H316" s="51"/>
      <c r="I316" s="151"/>
      <c r="J316" s="51"/>
      <c r="K316" s="51"/>
      <c r="L316" s="51"/>
      <c r="M316" s="51"/>
      <c r="N316" s="51"/>
      <c r="O316" s="51"/>
      <c r="P316" s="51"/>
      <c r="Q316" s="51"/>
      <c r="R316" s="51"/>
    </row>
    <row r="317" spans="1:18" s="191" customFormat="1" ht="15" customHeight="1" x14ac:dyDescent="0.25">
      <c r="A317" s="164"/>
      <c r="B317" s="195"/>
      <c r="C317" s="195"/>
      <c r="D317" s="51"/>
      <c r="E317" s="151"/>
      <c r="F317" s="51"/>
      <c r="G317" s="51"/>
    </row>
    <row r="318" spans="1:18" s="127" customFormat="1" ht="18" customHeight="1" x14ac:dyDescent="0.2">
      <c r="A318" s="164"/>
      <c r="B318" s="195"/>
      <c r="C318" s="195"/>
      <c r="D318" s="51"/>
      <c r="E318" s="151"/>
      <c r="F318" s="51"/>
      <c r="G318" s="51"/>
    </row>
  </sheetData>
  <sheetProtection selectLockedCells="1" selectUnlockedCells="1"/>
  <phoneticPr fontId="14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300" verticalDpi="300" r:id="rId1"/>
  <headerFooter alignWithMargins="0">
    <oddHeader>&amp;L&amp;"Arial,Navadno"  P-313/14&amp;C  PZI&amp;RCesta na deponijo Mala Mežakla</oddHeader>
    <oddFooter xml:space="preserve">&amp;L&amp;"Arial,Navadno"CE DESIGN d.o.o.&amp;C  N-313/14-C&amp;RStran &amp;P od &amp;N &amp;12  &amp;10  </oddFooter>
  </headerFooter>
  <rowBreaks count="2" manualBreakCount="2">
    <brk id="34" max="16383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53"/>
  <sheetViews>
    <sheetView view="pageBreakPreview" topLeftCell="A10" zoomScale="75" zoomScaleNormal="75" zoomScaleSheetLayoutView="75" workbookViewId="0">
      <pane ySplit="495" topLeftCell="A37" activePane="bottomLeft"/>
      <selection activeCell="E53" sqref="E1:E1048576"/>
      <selection pane="bottomLeft" activeCell="E51" sqref="E51"/>
    </sheetView>
  </sheetViews>
  <sheetFormatPr defaultColWidth="11.5703125" defaultRowHeight="15" x14ac:dyDescent="0.2"/>
  <cols>
    <col min="1" max="1" width="9.7109375" style="1" customWidth="1"/>
    <col min="2" max="2" width="44.7109375" style="1" customWidth="1"/>
    <col min="3" max="3" width="4.5703125" style="2" customWidth="1"/>
    <col min="4" max="4" width="12.7109375" style="2" customWidth="1"/>
    <col min="5" max="5" width="29.28515625" style="2" customWidth="1"/>
    <col min="6" max="6" width="13.140625" style="2" customWidth="1"/>
    <col min="7" max="253" width="9.140625" style="2" customWidth="1"/>
  </cols>
  <sheetData>
    <row r="1" spans="1:253" s="4" customFormat="1" ht="24.95" customHeight="1" x14ac:dyDescent="0.3">
      <c r="A1" s="3"/>
      <c r="B1" s="3"/>
    </row>
    <row r="2" spans="1:253" s="7" customFormat="1" ht="24.95" customHeight="1" x14ac:dyDescent="0.3">
      <c r="A2" s="5" t="s">
        <v>199</v>
      </c>
      <c r="B2" s="6"/>
      <c r="C2" s="7" t="s">
        <v>0</v>
      </c>
      <c r="D2" s="8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</row>
    <row r="3" spans="1:253" s="7" customFormat="1" ht="24.95" customHeight="1" x14ac:dyDescent="0.3">
      <c r="A3" s="5" t="s">
        <v>200</v>
      </c>
      <c r="B3" s="5"/>
      <c r="D3" s="8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</row>
    <row r="4" spans="1:253" s="7" customFormat="1" ht="24.95" customHeight="1" x14ac:dyDescent="0.3">
      <c r="A4" s="6"/>
      <c r="B4" s="6"/>
      <c r="C4" s="9"/>
      <c r="D4" s="8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</row>
    <row r="5" spans="1:253" s="7" customFormat="1" ht="24.95" customHeight="1" x14ac:dyDescent="0.3">
      <c r="A5" s="6"/>
      <c r="B5" s="6"/>
      <c r="D5" s="8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</row>
    <row r="6" spans="1:253" s="7" customFormat="1" ht="24.95" customHeight="1" x14ac:dyDescent="0.3">
      <c r="A6" s="5" t="s">
        <v>1</v>
      </c>
      <c r="B6" s="6"/>
      <c r="D6" s="8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</row>
    <row r="7" spans="1:253" s="7" customFormat="1" ht="24.95" customHeight="1" x14ac:dyDescent="0.3">
      <c r="A7" s="5" t="s">
        <v>201</v>
      </c>
      <c r="B7" s="5"/>
      <c r="D7" s="8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</row>
    <row r="8" spans="1:253" s="7" customFormat="1" ht="24.95" customHeight="1" x14ac:dyDescent="0.3">
      <c r="A8" s="5"/>
      <c r="B8" s="5"/>
      <c r="D8" s="8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</row>
    <row r="9" spans="1:253" s="7" customFormat="1" ht="24.95" customHeight="1" x14ac:dyDescent="0.3">
      <c r="A9" s="10"/>
      <c r="B9" s="5"/>
      <c r="D9" s="8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</row>
    <row r="10" spans="1:253" s="7" customFormat="1" ht="24.95" customHeight="1" x14ac:dyDescent="0.3">
      <c r="A10" s="6" t="s">
        <v>2</v>
      </c>
      <c r="B10" s="5"/>
      <c r="D10" s="8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</row>
    <row r="11" spans="1:253" s="7" customFormat="1" ht="24.95" customHeight="1" x14ac:dyDescent="0.3">
      <c r="A11" s="6"/>
      <c r="B11" s="5"/>
      <c r="D11" s="8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</row>
    <row r="12" spans="1:253" s="7" customFormat="1" ht="24.95" customHeight="1" x14ac:dyDescent="0.3">
      <c r="A12" s="5"/>
      <c r="B12" s="5"/>
      <c r="D12" s="8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</row>
    <row r="13" spans="1:253" s="7" customFormat="1" ht="24.95" customHeight="1" x14ac:dyDescent="0.3">
      <c r="A13" s="5"/>
      <c r="B13" s="5"/>
      <c r="D13" s="8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</row>
    <row r="14" spans="1:253" s="7" customFormat="1" ht="24.95" customHeight="1" x14ac:dyDescent="0.3">
      <c r="A14" s="5"/>
      <c r="B14" s="5"/>
      <c r="D14" s="8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</row>
    <row r="15" spans="1:253" s="9" customFormat="1" ht="24.95" customHeight="1" x14ac:dyDescent="0.3">
      <c r="A15" s="11" t="s">
        <v>198</v>
      </c>
      <c r="B15" s="6"/>
      <c r="D15" s="12"/>
    </row>
    <row r="16" spans="1:253" s="7" customFormat="1" ht="24.95" customHeight="1" x14ac:dyDescent="0.3">
      <c r="A16" s="5"/>
      <c r="B16" s="5"/>
      <c r="D16" s="8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</row>
    <row r="17" spans="1:253" s="14" customFormat="1" ht="24.95" customHeight="1" x14ac:dyDescent="0.3">
      <c r="A17" s="13"/>
      <c r="B17"/>
      <c r="D17" s="15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</row>
    <row r="18" spans="1:253" s="7" customFormat="1" ht="24.95" customHeight="1" x14ac:dyDescent="0.3">
      <c r="A18" s="5"/>
      <c r="B18" s="11" t="s">
        <v>195</v>
      </c>
      <c r="D18" s="8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</row>
    <row r="19" spans="1:253" s="7" customFormat="1" ht="24.95" customHeight="1" x14ac:dyDescent="0.3">
      <c r="A19" s="5"/>
      <c r="B19" s="6"/>
      <c r="D19" s="8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</row>
    <row r="20" spans="1:253" s="7" customFormat="1" ht="24.95" customHeight="1" x14ac:dyDescent="0.3">
      <c r="A20" s="5"/>
      <c r="B20" s="5"/>
      <c r="D20" s="8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</row>
    <row r="21" spans="1:253" s="7" customFormat="1" ht="24.95" customHeight="1" x14ac:dyDescent="0.3">
      <c r="A21" s="5"/>
      <c r="B21" s="5"/>
      <c r="D21" s="8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</row>
    <row r="22" spans="1:253" s="7" customFormat="1" ht="24.95" customHeight="1" x14ac:dyDescent="0.3">
      <c r="A22" s="5"/>
      <c r="B22" s="5"/>
      <c r="D22" s="8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</row>
    <row r="23" spans="1:253" s="7" customFormat="1" ht="24.95" customHeight="1" x14ac:dyDescent="0.3">
      <c r="A23" s="5"/>
      <c r="B23" s="5"/>
      <c r="D23" s="8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</row>
    <row r="24" spans="1:253" s="7" customFormat="1" ht="24.95" customHeight="1" x14ac:dyDescent="0.3">
      <c r="A24" s="5"/>
      <c r="B24" s="5"/>
      <c r="D24" s="8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</row>
    <row r="25" spans="1:253" s="7" customFormat="1" ht="24.95" customHeight="1" x14ac:dyDescent="0.3">
      <c r="A25" s="5"/>
      <c r="B25" s="5"/>
      <c r="D25" s="8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</row>
    <row r="26" spans="1:253" s="7" customFormat="1" ht="24.95" customHeight="1" x14ac:dyDescent="0.3">
      <c r="A26" s="5"/>
      <c r="B26" s="5"/>
      <c r="D26" s="8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</row>
    <row r="27" spans="1:253" s="7" customFormat="1" ht="24.95" customHeight="1" x14ac:dyDescent="0.3">
      <c r="A27" s="5"/>
      <c r="B27" s="5"/>
      <c r="D27" s="8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</row>
    <row r="28" spans="1:253" s="7" customFormat="1" ht="24.95" customHeight="1" x14ac:dyDescent="0.3">
      <c r="A28" s="5"/>
      <c r="B28" s="5"/>
      <c r="D28" s="8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</row>
    <row r="29" spans="1:253" s="9" customFormat="1" ht="24.95" customHeight="1" x14ac:dyDescent="0.3">
      <c r="A29" s="6"/>
      <c r="B29" s="6"/>
      <c r="C29" s="7"/>
      <c r="D29" s="12"/>
    </row>
    <row r="30" spans="1:253" s="9" customFormat="1" ht="24.95" customHeight="1" x14ac:dyDescent="0.3">
      <c r="A30" s="6"/>
      <c r="B30" s="6"/>
      <c r="C30" s="7"/>
      <c r="D30" s="12"/>
    </row>
    <row r="31" spans="1:253" s="9" customFormat="1" ht="24.95" customHeight="1" x14ac:dyDescent="0.3">
      <c r="A31" s="6"/>
      <c r="B31" s="6"/>
      <c r="C31" s="7"/>
      <c r="D31" s="12"/>
    </row>
    <row r="32" spans="1:253" s="9" customFormat="1" ht="24.95" customHeight="1" x14ac:dyDescent="0.3">
      <c r="A32" s="6"/>
      <c r="B32" s="6"/>
      <c r="C32" s="7"/>
      <c r="D32" s="12"/>
    </row>
    <row r="33" spans="1:253" s="9" customFormat="1" ht="24.95" customHeight="1" x14ac:dyDescent="0.3">
      <c r="A33" s="6" t="s">
        <v>203</v>
      </c>
      <c r="B33" s="6"/>
      <c r="C33" s="7"/>
      <c r="D33" s="12"/>
    </row>
    <row r="34" spans="1:253" s="4" customFormat="1" ht="24.95" customHeight="1" x14ac:dyDescent="0.3">
      <c r="A34" s="3"/>
      <c r="B34" s="3"/>
    </row>
    <row r="35" spans="1:253" s="18" customFormat="1" ht="24.95" customHeight="1" x14ac:dyDescent="0.2">
      <c r="A35" s="17"/>
      <c r="B35" s="17"/>
    </row>
    <row r="36" spans="1:253" s="18" customFormat="1" ht="24.95" customHeight="1" x14ac:dyDescent="0.2">
      <c r="A36" s="17"/>
      <c r="B36" s="17"/>
    </row>
    <row r="37" spans="1:253" s="18" customFormat="1" ht="24.95" customHeight="1" x14ac:dyDescent="0.2">
      <c r="A37" s="17"/>
      <c r="B37" s="17"/>
    </row>
    <row r="38" spans="1:253" s="18" customFormat="1" ht="24.95" customHeight="1" x14ac:dyDescent="0.2">
      <c r="A38" s="17"/>
      <c r="B38" s="17"/>
    </row>
    <row r="39" spans="1:253" s="18" customFormat="1" ht="24.95" customHeight="1" x14ac:dyDescent="0.2">
      <c r="A39" s="17"/>
      <c r="B39" s="17"/>
    </row>
    <row r="40" spans="1:253" s="23" customFormat="1" ht="24.95" customHeight="1" x14ac:dyDescent="0.2">
      <c r="A40" s="19"/>
      <c r="B40" s="20" t="s">
        <v>4</v>
      </c>
      <c r="C40" s="21"/>
      <c r="D40" s="22"/>
      <c r="HO40" s="24"/>
      <c r="HP40" s="24"/>
      <c r="HQ40" s="24"/>
      <c r="HR40" s="24"/>
      <c r="HS40" s="24"/>
      <c r="HT40" s="24"/>
      <c r="HU40" s="24"/>
      <c r="HV40" s="24"/>
      <c r="HW40" s="24"/>
      <c r="HX40" s="24"/>
      <c r="HY40" s="24"/>
      <c r="HZ40" s="24"/>
      <c r="IA40" s="24"/>
      <c r="IB40" s="24"/>
      <c r="IC40" s="24"/>
      <c r="ID40" s="24"/>
      <c r="IE40" s="24"/>
      <c r="IF40" s="24"/>
      <c r="IG40" s="24"/>
      <c r="IH40" s="24"/>
      <c r="II40" s="24"/>
      <c r="IJ40" s="24"/>
      <c r="IK40" s="24"/>
      <c r="IL40" s="24"/>
      <c r="IM40" s="24"/>
      <c r="IN40" s="24"/>
      <c r="IO40" s="24"/>
      <c r="IP40" s="24"/>
      <c r="IQ40" s="24"/>
      <c r="IR40" s="24"/>
      <c r="IS40" s="24"/>
    </row>
    <row r="41" spans="1:253" s="23" customFormat="1" ht="24.95" customHeight="1" x14ac:dyDescent="0.2">
      <c r="A41" s="19"/>
      <c r="B41" s="20"/>
      <c r="C41" s="21"/>
      <c r="D41" s="22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  <c r="ID41" s="24"/>
      <c r="IE41" s="24"/>
      <c r="IF41" s="24"/>
      <c r="IG41" s="24"/>
      <c r="IH41" s="24"/>
      <c r="II41" s="24"/>
      <c r="IJ41" s="24"/>
      <c r="IK41" s="24"/>
      <c r="IL41" s="24"/>
      <c r="IM41" s="24"/>
      <c r="IN41" s="24"/>
      <c r="IO41" s="24"/>
      <c r="IP41" s="24"/>
      <c r="IQ41" s="24"/>
      <c r="IR41" s="24"/>
      <c r="IS41" s="24"/>
    </row>
    <row r="42" spans="1:253" s="27" customFormat="1" ht="24.95" customHeight="1" x14ac:dyDescent="0.25">
      <c r="A42" s="25"/>
      <c r="B42" s="25"/>
      <c r="C42" s="26"/>
      <c r="D42" s="41" t="s">
        <v>196</v>
      </c>
      <c r="E42" s="41" t="s">
        <v>197</v>
      </c>
      <c r="F42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</row>
    <row r="43" spans="1:253" s="27" customFormat="1" ht="24.95" customHeight="1" x14ac:dyDescent="0.25">
      <c r="A43" s="29" t="s">
        <v>5</v>
      </c>
      <c r="B43" s="29" t="s">
        <v>6</v>
      </c>
      <c r="C43" s="30"/>
      <c r="D43" s="32" t="str">
        <f>'P313-1.etapa'!G42</f>
        <v/>
      </c>
      <c r="E43" s="32" t="str">
        <f>'P313-1.etapa'!G42</f>
        <v/>
      </c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</row>
    <row r="44" spans="1:253" s="28" customFormat="1" ht="24.95" customHeight="1" x14ac:dyDescent="0.25">
      <c r="A44" s="29" t="s">
        <v>7</v>
      </c>
      <c r="B44" s="33" t="s">
        <v>8</v>
      </c>
      <c r="C44" s="31"/>
      <c r="D44" s="32" t="str">
        <f>'P313-1.etapa'!G43</f>
        <v/>
      </c>
      <c r="E44" s="32" t="str">
        <f>'P313-1.etapa'!G43</f>
        <v/>
      </c>
    </row>
    <row r="45" spans="1:253" s="27" customFormat="1" ht="24.95" customHeight="1" x14ac:dyDescent="0.25">
      <c r="A45" s="29" t="s">
        <v>9</v>
      </c>
      <c r="B45" s="29" t="s">
        <v>10</v>
      </c>
      <c r="C45" s="30"/>
      <c r="D45" s="32" t="str">
        <f>'P313-1.etapa'!G44</f>
        <v/>
      </c>
      <c r="E45" s="32" t="str">
        <f>'P313-1.etapa'!G44</f>
        <v/>
      </c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</row>
    <row r="46" spans="1:253" s="27" customFormat="1" ht="24.95" customHeight="1" x14ac:dyDescent="0.25">
      <c r="A46" s="29" t="s">
        <v>11</v>
      </c>
      <c r="B46" s="29" t="s">
        <v>12</v>
      </c>
      <c r="C46" s="30"/>
      <c r="D46" s="32" t="str">
        <f>'P313-1.etapa'!G45</f>
        <v/>
      </c>
      <c r="E46" s="32" t="str">
        <f>'P313-1.etapa'!G45</f>
        <v/>
      </c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</row>
    <row r="47" spans="1:253" s="27" customFormat="1" ht="24.95" customHeight="1" x14ac:dyDescent="0.25">
      <c r="A47" s="29" t="s">
        <v>13</v>
      </c>
      <c r="B47" s="29" t="s">
        <v>14</v>
      </c>
      <c r="C47" s="30"/>
      <c r="D47" s="32">
        <f>'P313-1.etapa'!G46</f>
        <v>0</v>
      </c>
      <c r="E47" s="32">
        <f>'P313-1.etapa'!G46</f>
        <v>0</v>
      </c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</row>
    <row r="48" spans="1:253" s="27" customFormat="1" ht="24.95" customHeight="1" x14ac:dyDescent="0.25">
      <c r="A48" s="29" t="s">
        <v>15</v>
      </c>
      <c r="B48" s="29" t="s">
        <v>16</v>
      </c>
      <c r="C48" s="30"/>
      <c r="D48" s="32" t="str">
        <f>'P313-1.etapa'!G47</f>
        <v/>
      </c>
      <c r="E48" s="32" t="str">
        <f>'P313-1.etapa'!G47</f>
        <v/>
      </c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</row>
    <row r="49" spans="1:253" s="27" customFormat="1" ht="24.95" customHeight="1" x14ac:dyDescent="0.25">
      <c r="A49" s="29" t="s">
        <v>17</v>
      </c>
      <c r="B49" s="29" t="s">
        <v>277</v>
      </c>
      <c r="C49" s="30"/>
      <c r="D49" s="32" t="str">
        <f>'P313-1.etapa'!G48</f>
        <v/>
      </c>
      <c r="E49" s="32" t="str">
        <f>'P313-1.etapa'!G48</f>
        <v/>
      </c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</row>
    <row r="50" spans="1:253" s="35" customFormat="1" ht="24.95" customHeight="1" x14ac:dyDescent="0.25">
      <c r="A50" s="34"/>
      <c r="B50" s="34"/>
      <c r="D50" s="36"/>
      <c r="E50" s="36"/>
    </row>
    <row r="51" spans="1:253" s="35" customFormat="1" ht="24.95" customHeight="1" x14ac:dyDescent="0.25">
      <c r="A51" s="37"/>
      <c r="B51" s="38" t="s">
        <v>243</v>
      </c>
      <c r="C51" s="39"/>
      <c r="D51" s="40" t="str">
        <f>IF(SUM(D43:D49)=0,"",SUM(D43:D49))</f>
        <v/>
      </c>
      <c r="E51" s="40" t="str">
        <f>IF(SUM(E43:E49)=0,"",SUM(E43:E49))</f>
        <v/>
      </c>
    </row>
    <row r="52" spans="1:253" s="18" customFormat="1" ht="24.95" customHeight="1" x14ac:dyDescent="0.25">
      <c r="A52" s="17"/>
      <c r="B52" s="29" t="s">
        <v>242</v>
      </c>
      <c r="D52" s="61" t="e">
        <f>D51*0.22</f>
        <v>#VALUE!</v>
      </c>
      <c r="E52" s="61" t="e">
        <f>E51*0.22</f>
        <v>#VALUE!</v>
      </c>
    </row>
    <row r="53" spans="1:253" s="35" customFormat="1" ht="24.95" customHeight="1" x14ac:dyDescent="0.25">
      <c r="A53" s="37"/>
      <c r="B53" s="38" t="s">
        <v>18</v>
      </c>
      <c r="C53" s="39"/>
      <c r="D53" s="40" t="e">
        <f>D52+D51</f>
        <v>#VALUE!</v>
      </c>
      <c r="E53" s="40" t="e">
        <f>E52+E51</f>
        <v>#VALUE!</v>
      </c>
    </row>
  </sheetData>
  <sheetProtection selectLockedCells="1" selectUnlockedCells="1"/>
  <phoneticPr fontId="14" type="noConversion"/>
  <printOptions horizontalCentered="1"/>
  <pageMargins left="0.78749999999999998" right="0.19652777777777777" top="0.7104166666666667" bottom="0.7104166666666667" header="0.31527777777777777" footer="0.31527777777777777"/>
  <pageSetup paperSize="9" scale="80" firstPageNumber="0" orientation="portrait" horizontalDpi="300" verticalDpi="300" r:id="rId1"/>
  <headerFooter alignWithMargins="0">
    <oddHeader>&amp;L&amp;"Arial,Navadno"  P-298/14&amp;C  PZI&amp;RCesta na deponijo Mala Mežakla</oddHeader>
    <oddFooter xml:space="preserve">&amp;L&amp;"Arial,Navadno"CE DESIGN d.o.o.&amp;C  N-298/14-C&amp;RStran &amp;P od &amp;N &amp;12  &amp;10  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4</vt:i4>
      </vt:variant>
    </vt:vector>
  </HeadingPairs>
  <TitlesOfParts>
    <vt:vector size="6" baseType="lpstr">
      <vt:lpstr>P313-1.etapa</vt:lpstr>
      <vt:lpstr>P313-rekapitulacija</vt:lpstr>
      <vt:lpstr>'P313-rekapitulacija'!Excel_BuiltIn_Print_Area</vt:lpstr>
      <vt:lpstr>'P313-1.etapa'!Področje_tiskanja</vt:lpstr>
      <vt:lpstr>'P313-rekapitulacija'!Področje_tiskanja</vt:lpstr>
      <vt:lpstr>'P313-1.etapa'!Tiskanje_naslovov</vt:lpstr>
    </vt:vector>
  </TitlesOfParts>
  <Company>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Janez</dc:creator>
  <cp:lastModifiedBy>Tea Jenkole</cp:lastModifiedBy>
  <cp:lastPrinted>2014-11-11T16:14:31Z</cp:lastPrinted>
  <dcterms:created xsi:type="dcterms:W3CDTF">2014-11-09T14:20:22Z</dcterms:created>
  <dcterms:modified xsi:type="dcterms:W3CDTF">2016-03-30T11:11:17Z</dcterms:modified>
</cp:coreProperties>
</file>