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Jenkole\Documents\Javna naročila\2016\Gradnje\Cesta na deponijo MM - 4.etapa\"/>
    </mc:Choice>
  </mc:AlternateContent>
  <bookViews>
    <workbookView xWindow="11910" yWindow="-30" windowWidth="11130" windowHeight="9630" tabRatio="590" activeTab="1"/>
  </bookViews>
  <sheets>
    <sheet name="P313-2.etapa" sheetId="5" r:id="rId1"/>
    <sheet name="P313-rekapitulacija" sheetId="4" r:id="rId2"/>
  </sheets>
  <definedNames>
    <definedName name="Excel_BuiltIn_Print_Area" localSheetId="1">'P313-rekapitulacija'!$A$1:$D$52</definedName>
    <definedName name="Excel_BuiltIn_Print_Titles" localSheetId="1">'P313-rekapitulacija'!#REF!</definedName>
    <definedName name="_xlnm.Print_Area" localSheetId="0">'P313-2.etapa'!$A$1:$G$283</definedName>
    <definedName name="_xlnm.Print_Area" localSheetId="1">'P313-rekapitulacija'!$A$1:$E$54</definedName>
    <definedName name="_xlnm.Print_Titles" localSheetId="0">'P313-2.etapa'!$53:$54</definedName>
  </definedNames>
  <calcPr calcId="152511"/>
</workbook>
</file>

<file path=xl/calcChain.xml><?xml version="1.0" encoding="utf-8"?>
<calcChain xmlns="http://schemas.openxmlformats.org/spreadsheetml/2006/main">
  <c r="G281" i="5" l="1"/>
  <c r="G148" i="5" l="1"/>
  <c r="G112" i="5"/>
  <c r="G227" i="5"/>
  <c r="G231" i="5"/>
  <c r="G233" i="5"/>
  <c r="G206" i="5"/>
  <c r="G186" i="5"/>
  <c r="G190" i="5"/>
  <c r="G192" i="5"/>
  <c r="G194" i="5"/>
  <c r="G196" i="5"/>
  <c r="G198" i="5"/>
  <c r="G200" i="5"/>
  <c r="G202" i="5"/>
  <c r="G204" i="5"/>
  <c r="G208" i="5"/>
  <c r="G210" i="5"/>
  <c r="G212" i="5"/>
  <c r="G214" i="5"/>
  <c r="G216" i="5"/>
  <c r="G218" i="5"/>
  <c r="G220" i="5"/>
  <c r="G222" i="5"/>
  <c r="G59" i="5"/>
  <c r="G61" i="5"/>
  <c r="G63" i="5"/>
  <c r="G65" i="5"/>
  <c r="G67" i="5"/>
  <c r="G69" i="5"/>
  <c r="G71" i="5"/>
  <c r="G73" i="5"/>
  <c r="G75" i="5"/>
  <c r="G77" i="5"/>
  <c r="G79" i="5"/>
  <c r="G81" i="5"/>
  <c r="G83" i="5"/>
  <c r="G85" i="5"/>
  <c r="G87" i="5"/>
  <c r="G89" i="5"/>
  <c r="G91" i="5"/>
  <c r="G92" i="5"/>
  <c r="G93" i="5"/>
  <c r="G97" i="5"/>
  <c r="G102" i="5"/>
  <c r="G106" i="5"/>
  <c r="G108" i="5"/>
  <c r="G110" i="5"/>
  <c r="G114" i="5"/>
  <c r="G116" i="5"/>
  <c r="G118" i="5"/>
  <c r="G120" i="5"/>
  <c r="G122" i="5"/>
  <c r="G124" i="5"/>
  <c r="G126" i="5"/>
  <c r="G128" i="5"/>
  <c r="G130" i="5"/>
  <c r="G132" i="5"/>
  <c r="G134" i="5"/>
  <c r="G136" i="5"/>
  <c r="G138" i="5"/>
  <c r="G140" i="5"/>
  <c r="G142" i="5"/>
  <c r="G144" i="5"/>
  <c r="G146" i="5"/>
  <c r="E150" i="5"/>
  <c r="G155" i="5"/>
  <c r="G161" i="5"/>
  <c r="G163" i="5"/>
  <c r="G165" i="5"/>
  <c r="G167" i="5"/>
  <c r="G171" i="5"/>
  <c r="G173" i="5"/>
  <c r="G175" i="5"/>
  <c r="G177" i="5"/>
  <c r="G179" i="5"/>
  <c r="G181" i="5"/>
  <c r="G238" i="5"/>
  <c r="G242" i="5"/>
  <c r="G244" i="5"/>
  <c r="G246" i="5"/>
  <c r="G248" i="5"/>
  <c r="G250" i="5"/>
  <c r="G252" i="5"/>
  <c r="G254" i="5"/>
  <c r="G256" i="5"/>
  <c r="G258" i="5"/>
  <c r="G260" i="5"/>
  <c r="G262" i="5"/>
  <c r="G264" i="5"/>
  <c r="G266" i="5"/>
  <c r="G268" i="5"/>
  <c r="G273" i="5"/>
  <c r="G277" i="5"/>
  <c r="G282" i="5"/>
  <c r="G270" i="5" l="1"/>
  <c r="G47" i="5" s="1"/>
  <c r="G235" i="5"/>
  <c r="G46" i="5" s="1"/>
  <c r="G183" i="5"/>
  <c r="G44" i="5" s="1"/>
  <c r="G99" i="5"/>
  <c r="G42" i="5" s="1"/>
  <c r="E43" i="4" s="1"/>
  <c r="G224" i="5"/>
  <c r="G45" i="5" s="1"/>
  <c r="G150" i="5"/>
  <c r="G152" i="5" s="1"/>
  <c r="G43" i="5" s="1"/>
  <c r="E44" i="4" s="1"/>
  <c r="D48" i="4" l="1"/>
  <c r="E48" i="4"/>
  <c r="D47" i="4"/>
  <c r="E47" i="4"/>
  <c r="D46" i="4"/>
  <c r="E46" i="4"/>
  <c r="D45" i="4"/>
  <c r="E45" i="4"/>
  <c r="D43" i="4"/>
  <c r="D44" i="4"/>
  <c r="G283" i="5" l="1"/>
  <c r="G48" i="5" s="1"/>
  <c r="E49" i="4" s="1"/>
  <c r="D49" i="4" l="1"/>
  <c r="G50" i="5"/>
  <c r="D51" i="4" l="1"/>
  <c r="D52" i="4" s="1"/>
  <c r="D53" i="4" s="1"/>
  <c r="E51" i="4"/>
  <c r="E52" i="4" s="1"/>
  <c r="E53" i="4" s="1"/>
</calcChain>
</file>

<file path=xl/sharedStrings.xml><?xml version="1.0" encoding="utf-8"?>
<sst xmlns="http://schemas.openxmlformats.org/spreadsheetml/2006/main" count="369" uniqueCount="254">
  <si>
    <t xml:space="preserve"> </t>
  </si>
  <si>
    <t>CESTA NA KOMUNALNO DEPONIJO MALA MEŽAKLA (LC 152160)</t>
  </si>
  <si>
    <t>PZI</t>
  </si>
  <si>
    <t>REKAPITULACIJA</t>
  </si>
  <si>
    <t>1.0</t>
  </si>
  <si>
    <t>PREDDELA</t>
  </si>
  <si>
    <t>2.0</t>
  </si>
  <si>
    <t>ZEMELJSKA DELA IN TEMELJENJE</t>
  </si>
  <si>
    <t>3.0</t>
  </si>
  <si>
    <t>VOZIŠČNE KONSTRUKCIJE</t>
  </si>
  <si>
    <t>4.0</t>
  </si>
  <si>
    <t>ODVODNJAVANJE</t>
  </si>
  <si>
    <t>5.0</t>
  </si>
  <si>
    <t>GRADBENA IN OBRTNIŠKA DELA</t>
  </si>
  <si>
    <t>6.0</t>
  </si>
  <si>
    <t>PROMETNA OPREMA</t>
  </si>
  <si>
    <t>7.0</t>
  </si>
  <si>
    <t>VSE SKUPAJ</t>
  </si>
  <si>
    <t>Zap.št.</t>
  </si>
  <si>
    <t>Šifra</t>
  </si>
  <si>
    <t>Opis del</t>
  </si>
  <si>
    <t>Enota</t>
  </si>
  <si>
    <t>Količina</t>
  </si>
  <si>
    <t>Cena</t>
  </si>
  <si>
    <t>Vrednost</t>
  </si>
  <si>
    <t>1.</t>
  </si>
  <si>
    <t>1.1</t>
  </si>
  <si>
    <t>Geodetska dela</t>
  </si>
  <si>
    <t>1</t>
  </si>
  <si>
    <t>11 122</t>
  </si>
  <si>
    <t>Obnova in zavarovanje zakoličbe osi trase ostale javne ceste v gričevnatem terenu</t>
  </si>
  <si>
    <t>km</t>
  </si>
  <si>
    <t>2</t>
  </si>
  <si>
    <t>11 222</t>
  </si>
  <si>
    <t>Postavitev in zavarovanje prečnega profila ostale javne ceste v gričevnatem terenu</t>
  </si>
  <si>
    <t>kos</t>
  </si>
  <si>
    <t>1.2</t>
  </si>
  <si>
    <t>Čiščenje terena</t>
  </si>
  <si>
    <t>1.2.1</t>
  </si>
  <si>
    <t>Odstranitev grmovja, dreves, vej in panjev</t>
  </si>
  <si>
    <t>3</t>
  </si>
  <si>
    <t>12 111</t>
  </si>
  <si>
    <t>Odstranitev grmovja na redko porasli površini (do 50 % pokritega tlorisa) - ročno (ocena)</t>
  </si>
  <si>
    <t>m2</t>
  </si>
  <si>
    <t>4</t>
  </si>
  <si>
    <t>12 131</t>
  </si>
  <si>
    <t>Odstranitev grmovja in dreves z debli premera do 10 cm ter vej na redko porasli površini - ročno (ocena)</t>
  </si>
  <si>
    <t>5</t>
  </si>
  <si>
    <t>6</t>
  </si>
  <si>
    <t>7</t>
  </si>
  <si>
    <t>8</t>
  </si>
  <si>
    <t>1.2.2</t>
  </si>
  <si>
    <t>Odstranitev prometne signalizacije in opreme</t>
  </si>
  <si>
    <t>9</t>
  </si>
  <si>
    <t>12 211</t>
  </si>
  <si>
    <t>Demontaža prometnega znaka na enem podstavku</t>
  </si>
  <si>
    <t>10</t>
  </si>
  <si>
    <t>11</t>
  </si>
  <si>
    <t>m1</t>
  </si>
  <si>
    <t>1.2.3</t>
  </si>
  <si>
    <t>Porušitev in odstranitev voziščnih konstrukcij</t>
  </si>
  <si>
    <t>12 322</t>
  </si>
  <si>
    <t>Porušitev in odstranitev asfaltne plasti v debelini 6 do 10 cm</t>
  </si>
  <si>
    <t>13</t>
  </si>
  <si>
    <t>12 331</t>
  </si>
  <si>
    <t>Porušitev in odstranitev cementnobetonske krovne plasti v debelini do 15 cm (betonirane mulde)</t>
  </si>
  <si>
    <t>m3</t>
  </si>
  <si>
    <t>12 382</t>
  </si>
  <si>
    <t>Rezanje asfaltne plasti s talno diamantno žago, debele 6 do 10 cm</t>
  </si>
  <si>
    <t>1.2.4</t>
  </si>
  <si>
    <t>Porušitev in odstranitev objektov</t>
  </si>
  <si>
    <t>-</t>
  </si>
  <si>
    <t>Odstranitev kovinskih drežnikov</t>
  </si>
  <si>
    <t>1.3</t>
  </si>
  <si>
    <t>Ostala preddela</t>
  </si>
  <si>
    <t>1.3.1</t>
  </si>
  <si>
    <t>Omejitve prometa</t>
  </si>
  <si>
    <t>13 111</t>
  </si>
  <si>
    <t>Skupaj 1.0</t>
  </si>
  <si>
    <t>2.</t>
  </si>
  <si>
    <t xml:space="preserve">2.1 </t>
  </si>
  <si>
    <t>Izkopi</t>
  </si>
  <si>
    <t>21 114</t>
  </si>
  <si>
    <t>Površinski izkop plodne zemljine – 1. kategorije – strojno z nakladanjem</t>
  </si>
  <si>
    <t>21 224</t>
  </si>
  <si>
    <t>21 243</t>
  </si>
  <si>
    <t xml:space="preserve">2.2 </t>
  </si>
  <si>
    <t>Planum temeljnih tal</t>
  </si>
  <si>
    <t>22 113</t>
  </si>
  <si>
    <t>Ureditev planuma temeljnih tal zrnate kamnine – 3. kategorije (50%)</t>
  </si>
  <si>
    <t>22 114</t>
  </si>
  <si>
    <t xml:space="preserve">2.4 </t>
  </si>
  <si>
    <t>Nasipi, zasipi, klini, posteljica in glinasti naboj</t>
  </si>
  <si>
    <t>24 112</t>
  </si>
  <si>
    <t>Vgraditev nasipa iz zrnate kamnine – 3. kategorije (izkopni material)</t>
  </si>
  <si>
    <t>24 212</t>
  </si>
  <si>
    <t>Zasip z vezljivo zemljino – 3. kategorije - strojno z utrjevnjem po plasteh (drenaže, jaški, prepusti)</t>
  </si>
  <si>
    <t>24 476</t>
  </si>
  <si>
    <t xml:space="preserve">2.5 </t>
  </si>
  <si>
    <t>Brežine in zelenice</t>
  </si>
  <si>
    <t>25 161</t>
  </si>
  <si>
    <t>Izdelava biotorkreta z nastiljem na brežinah (ocena)</t>
  </si>
  <si>
    <t>25 218</t>
  </si>
  <si>
    <t>Zaščita brežine s težko sidrano mrežo, 1 sidro/2 m2 (ocena)</t>
  </si>
  <si>
    <t>25 275</t>
  </si>
  <si>
    <t>Zaščita brežine z lomljencem, vgrajenim v beton, (zavarovanje priključka gozdne vlake)</t>
  </si>
  <si>
    <t xml:space="preserve">2.9 </t>
  </si>
  <si>
    <t>Prevozi, razprostiranje in ureditev deponij materiala</t>
  </si>
  <si>
    <t xml:space="preserve">t </t>
  </si>
  <si>
    <t>29 153</t>
  </si>
  <si>
    <t>Odlaganje odpadnega asfalta na komunalno deponijo</t>
  </si>
  <si>
    <t>Skupaj 2.0</t>
  </si>
  <si>
    <t>3.</t>
  </si>
  <si>
    <t>3.1</t>
  </si>
  <si>
    <t>Nosilne plasti</t>
  </si>
  <si>
    <t>3.1.1</t>
  </si>
  <si>
    <t>Nevezane nosilne plasti</t>
  </si>
  <si>
    <t>3.1.3</t>
  </si>
  <si>
    <t>Vezane zgornje nosilne in nosilnoobrabne plasti z bitumenskimi vezivi</t>
  </si>
  <si>
    <t>31 582</t>
  </si>
  <si>
    <t>Izdelava nosilne plasti bituminizirane zmesi AC 22 base B 70/100 A4 v debelini 6 cm (priključki)</t>
  </si>
  <si>
    <t>3.2</t>
  </si>
  <si>
    <t>Obrabne plasti</t>
  </si>
  <si>
    <t>3.2.2</t>
  </si>
  <si>
    <t>32 282</t>
  </si>
  <si>
    <t>Izdelava obrabne in zaporne plasti bituminizirane zmesi AC 11 surf B 70/100 A4 v debelini 3,5 cm (priključki)</t>
  </si>
  <si>
    <t>32 278</t>
  </si>
  <si>
    <t>Izdelava obrabne in zaporne plasti bituminizirane zmesi AC 11 surf B 70/100 A3 v debelini 4 cm</t>
  </si>
  <si>
    <t>3.6</t>
  </si>
  <si>
    <t>Bankine</t>
  </si>
  <si>
    <t>36 131</t>
  </si>
  <si>
    <t>Izdelava bankine iz drobljenca, široke do 0,50 m</t>
  </si>
  <si>
    <t>36 133</t>
  </si>
  <si>
    <t>Izdelava bankine iz drobljenca, široke 0,76 do 1,00 m</t>
  </si>
  <si>
    <t>Skupaj 3.0</t>
  </si>
  <si>
    <t>4.</t>
  </si>
  <si>
    <t>4.1</t>
  </si>
  <si>
    <t>Površinsko odvodnjavanje</t>
  </si>
  <si>
    <t>4.2</t>
  </si>
  <si>
    <t>Globinsko odvodnjavanje - drenaže</t>
  </si>
  <si>
    <t>42 163</t>
  </si>
  <si>
    <t>4.4</t>
  </si>
  <si>
    <t>Jaški</t>
  </si>
  <si>
    <t>44 142</t>
  </si>
  <si>
    <t>44 854</t>
  </si>
  <si>
    <t>Skupaj 4.0</t>
  </si>
  <si>
    <t>5.</t>
  </si>
  <si>
    <t>Skupaj 5.0</t>
  </si>
  <si>
    <t>6.</t>
  </si>
  <si>
    <t>OPREMA CEST</t>
  </si>
  <si>
    <t>6.1</t>
  </si>
  <si>
    <t>Pokončna oprema cest</t>
  </si>
  <si>
    <t>61 122</t>
  </si>
  <si>
    <t>Izdelava temelja iz cementnega betona C 12/15, globine 80 cm, premera 30 cm</t>
  </si>
  <si>
    <t>61 216</t>
  </si>
  <si>
    <t>61 412</t>
  </si>
  <si>
    <t>Dobava in pritrditev trikotnega prometnega znaka, podloga iz vroče cinkane jeklene pločevine, znak z odsevno folijo 1. vrste, dolžina stranice a = 900 mm</t>
  </si>
  <si>
    <t>61 652</t>
  </si>
  <si>
    <t>Dobava in pritrditev okroglega prometnega znaka, podloga iz aluminijaste pločevine, znak z odsevno folijo 2. vrste, premera 600 mm</t>
  </si>
  <si>
    <t>6.2</t>
  </si>
  <si>
    <t>Označbe na voziščih</t>
  </si>
  <si>
    <t>62 122</t>
  </si>
  <si>
    <t>Izdelava tankoslojne vzdolžne označbe na vozišču z enokomponentno belo barvo, vključno 250 g/m2 posipa z drobci / kroglicami stekla, strojno, debelina plasti suhe snovi 250 µm, širina črte 12 cm</t>
  </si>
  <si>
    <t>6.3</t>
  </si>
  <si>
    <t>Oprema za vodenje prometa</t>
  </si>
  <si>
    <t>63 112</t>
  </si>
  <si>
    <t>Dobava in postavitev plastičnega smernika z votlim prerezom, dolžina 1200 mm, z odsevnikom iz umetne snovi</t>
  </si>
  <si>
    <t>63 513</t>
  </si>
  <si>
    <t>Dobava in vgraditev odsevnika z nosilcem iz vroče cinkane jeklene pločevine in odsevno umetno snovjo (na JVO)</t>
  </si>
  <si>
    <t>6.4</t>
  </si>
  <si>
    <t>Oprema za zavarovanje prometa</t>
  </si>
  <si>
    <t>64 435</t>
  </si>
  <si>
    <t>Dobava in vgraditev jeklene varnostne ograje, vključno vse elemente, za nivo zadrževanja N2 in za delovno širino W5</t>
  </si>
  <si>
    <t>64 281</t>
  </si>
  <si>
    <t>Dobava in vgraditev vkopane zaključnice, dolžine 4 m</t>
  </si>
  <si>
    <t>Skupaj 6.0</t>
  </si>
  <si>
    <t>7.</t>
  </si>
  <si>
    <t>7.9</t>
  </si>
  <si>
    <t>79 514</t>
  </si>
  <si>
    <t>7.10</t>
  </si>
  <si>
    <t>Nepredvidena dela</t>
  </si>
  <si>
    <t>Skupaj 7.0</t>
  </si>
  <si>
    <t>T.3.2.2  PROJEKTANTSKI PREDRAČUN</t>
  </si>
  <si>
    <t>- skupna rekapitulacja</t>
  </si>
  <si>
    <t>2. etapa</t>
  </si>
  <si>
    <t>skupaj</t>
  </si>
  <si>
    <t>T.3.2  PROJEKTANTSKI PREDRAČUN</t>
  </si>
  <si>
    <t>Številka projekta:  P-313/14</t>
  </si>
  <si>
    <t>Številka načrta:     N-313/14-C</t>
  </si>
  <si>
    <t>Rekonstrukcija ceste od km 3+650 do km 4+350 v dolžini 700m</t>
  </si>
  <si>
    <t>KRANJ, OKTOBER 2014</t>
  </si>
  <si>
    <t>- 2. etapa (km 4+050 - km 4+350)</t>
  </si>
  <si>
    <t>31 132</t>
  </si>
  <si>
    <t>Izdelava nevezane nosilne plasti enakomerno zrnatega drobljenca iz kamnine v debelini 21 do 30 cm</t>
  </si>
  <si>
    <t>61 218</t>
  </si>
  <si>
    <t>Dobava in vgraditev stebrička za prometni znak iz vroče cinkane jeklene cevi s premerom 64 mm, dolge 4000 mm</t>
  </si>
  <si>
    <t>Zaščita brežine s težko sidrano mrežo, 1 sidro/2 m2 (ocena) - popravilo obstoječe zaščite</t>
  </si>
  <si>
    <t>Izdelava nosilne plasti bituminizirane zmesi AC 22 base B 50/70 A3 v debelini 8 cm</t>
  </si>
  <si>
    <t>31 554</t>
  </si>
  <si>
    <t>44 133</t>
  </si>
  <si>
    <t>44 972</t>
  </si>
  <si>
    <t>4.3</t>
  </si>
  <si>
    <t>Globinsko odvodnjavanje - kanalizacija</t>
  </si>
  <si>
    <t>43 241</t>
  </si>
  <si>
    <t>1.9</t>
  </si>
  <si>
    <t>Odstranitev ograj</t>
  </si>
  <si>
    <t>Odstranitev pletene mrežne ograje, višine 1,8m, stebri na 2m</t>
  </si>
  <si>
    <t>Odstranitev dvokrilnih kovinskih vrat dolžine 5,5m</t>
  </si>
  <si>
    <t>Razno</t>
  </si>
  <si>
    <t>Prestavitev obstoječih dvokrilnih kovinskih vrat (l=7,5m)</t>
  </si>
  <si>
    <t>Ureditev iztoka drenaže v jaške</t>
  </si>
  <si>
    <t>4.6</t>
  </si>
  <si>
    <t>Izviri, vodnjaki, ponikovalnice, vrtače</t>
  </si>
  <si>
    <t>46 351</t>
  </si>
  <si>
    <t>Asfaltne obrabne in zaporne plasti – bitumenski betoni – Asphalt concrete – surface (AC surf)</t>
  </si>
  <si>
    <t>43 273</t>
  </si>
  <si>
    <t>25 112</t>
  </si>
  <si>
    <t>62 252</t>
  </si>
  <si>
    <t>Doplačilo za izdelavo prekinjenih vzdolžnih označb na vozišču, širina črte 12 cm</t>
  </si>
  <si>
    <t>41 237</t>
  </si>
  <si>
    <t>Utrditev jarka s kanaletami na stik iz cementnega betona, dolžine 100 cm in notranje širine dna kanalete 50 cm, na podložni plasti iz zmesi zrn drobljenca, debeli 10 cm - zamenjava poškodovanih kanalet</t>
  </si>
  <si>
    <t>DDV 22%</t>
  </si>
  <si>
    <t>SKUPAJ</t>
  </si>
  <si>
    <t>43 271</t>
  </si>
  <si>
    <t>Obbetoniranje cevi za kanalizacijo s cementnim betonom C 8/10, po detajlu iz načrta, premera 15 cm</t>
  </si>
  <si>
    <t>Obbetoniranje cevi za kanalizacijo s cementnim betonom C 8/10, po detajlu iz načrta, premera 25 cm - dodatno obbetoniranje obstojče cevi pod voziščem</t>
  </si>
  <si>
    <t>Izdelava jaška iz cementnega betona, krožnega prereza s premerom 50 cm, globokega 1,5 do 2,0 m (P8)</t>
  </si>
  <si>
    <t>Izdelava jaška iz cementnega betona, krožnega prereza s premerom 60 cm, globokega 1,0 do 1,5 m (J7)</t>
  </si>
  <si>
    <t>Dobava in vgraditev rešetke iz duktilne litine z nosilnostjo 400 kN, s prerezom 400/400 mm - segmentna - pokrov požiralnika v segmentni muldi (P8)</t>
  </si>
  <si>
    <t>Dobava in vgraditev pokrova iz duktilne litine z nosilnostjo 250 kN, krožnega prereza s premerom 600 mm (J7, ponikalnica)</t>
  </si>
  <si>
    <t>Ureditev ponikovalnice s perforirano cevjo iz cementnega betona, krožnega prereza, s premerom 100 cm, globine ponikalnega dela do 1,0 m, na vrhu reducirni kos iz 100 na 60cm</t>
  </si>
  <si>
    <t>kpl</t>
  </si>
  <si>
    <t>Izdelava projekta izvedenih del (3 tiskani izvodi in en digitalni izvod - CD)</t>
  </si>
  <si>
    <t>kom</t>
  </si>
  <si>
    <t>Izdelava vzdolžne in prečne drenaže, globoke do 1,0 m, na podložni plasti iz cementnega betona, s trdimi plastičnimi cevmi premera 10 cm in filtrskim obsipom, obvitje s filcem ter izkopom (45% 3. kategorije, 45% 4. kategorije in 10% 5. kategorije)</t>
  </si>
  <si>
    <t>Humuziranje brežine brez valjanja, v debelini do 15 cm - strojno (50% humusa iz obstoječih izkopov, 50% humusa se pripelje)</t>
  </si>
  <si>
    <t>Dobava in vgraditev stebrička za prometni znak iz vroče cinkane jeklene cevi s premerom 64mm, dolge 3000 mm</t>
  </si>
  <si>
    <t>Postavitev nove pletene mrežne ograje višine 2,0m, kovinski stebri na razdalji do 2,0m</t>
  </si>
  <si>
    <t>Nepredvidena dela 5%</t>
  </si>
  <si>
    <t>Ureditev planuma temeljnih tal mehke kamnine – 4 in V kategorije (50%)</t>
  </si>
  <si>
    <t xml:space="preserve">Izdelava posteljice iz drobljenih kamnitih zrn v debelini do 50 cm </t>
  </si>
  <si>
    <t>Široki izkop vezljive zemljine – 3. kategorije – strojno z nakladanjem (za voziščno konstrukcijo) - 45% potrebnega izkopa za voziščno konstrukcijo z odvozom na gradbiščno deponijo</t>
  </si>
  <si>
    <t>Široki izkop mehke kamnine – 4. kategorije z nakladanjem (za voziščno konstrukcijo) - 45% potrebnega izkopa za voziščno konstrukcijo z odvozom na gradbiščno deponijo</t>
  </si>
  <si>
    <t>Široki izkop mehke kamnine – 5. kategorije z nakladanjem (za voziščno konstrukcijo) - 10% potrebnega izkopa za voziščno konstrukcijo z odvozom na gradbiščno deponijo</t>
  </si>
  <si>
    <t>Nakladanje viška izkopnega materiala na kamion z odvozom na stalno deponijo po izbiri izvajalca, razprostiranjem materiala ter plačilom takse za deponirani material.( material v raščenem stanju)</t>
  </si>
  <si>
    <t>14</t>
  </si>
  <si>
    <t>Izravnava in planiranje terena, debelina nasipa do 20 cm z izkopnim materialom</t>
  </si>
  <si>
    <t>Izdelava asfaltne mulde ob vozišču in obstoječih betonskih kanaletah, širine 50cm in globine 6cm (BD 8cm + BB 4cm)</t>
  </si>
  <si>
    <t>Izdelava asfaltnega iztoka iz mulde v betonsko kanaleto ali na teren v dolžini 0,5 do1 m</t>
  </si>
  <si>
    <t>Izdelava kanalizacije iz cevi iz plastičnih mas (temenske togosti min. SN 8), vključno s podložno plastjo iz zmesi kamnitih zrn, notranjega premera 15 cm - iz cestnih požiralnikov do jaškov meteornih kanalov, vključno z izkopom</t>
  </si>
  <si>
    <t>STORITVE</t>
  </si>
  <si>
    <t>Tehnična dokumentacija</t>
  </si>
  <si>
    <t>Zavarovanje gradbišča v času gradnje s polovično zaporo prometa in usmerjanjem s semaforji (predviden za ves čas gradnje)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</si>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</sst>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\$#,##0\ ;&quot;($&quot;#,##0\)"/>
    <numFmt numFmtId="165" formatCode="_-* #,##0.00\ _S_I_T_-;\-* #,##0.00\ _S_I_T_-;_-* \-??\ _S_I_T_-;_-@_-"/>
  </numFmts>
  <fonts count="31" x14ac:knownFonts="1">
    <font>
      <sz val="10"/>
      <name val="Arial CE"/>
      <family val="2"/>
      <charset val="238"/>
    </font>
    <font>
      <b/>
      <sz val="18"/>
      <color indexed="24"/>
      <name val="Arial"/>
      <family val="2"/>
      <charset val="238"/>
    </font>
    <font>
      <b/>
      <sz val="12"/>
      <color indexed="24"/>
      <name val="Arial"/>
      <family val="2"/>
      <charset val="238"/>
    </font>
    <font>
      <sz val="10"/>
      <color indexed="24"/>
      <name val="Arial"/>
      <family val="2"/>
      <charset val="238"/>
    </font>
    <font>
      <sz val="10"/>
      <color indexed="8"/>
      <name val="Arial"/>
      <family val="2"/>
      <charset val="238"/>
    </font>
    <font>
      <sz val="12"/>
      <color indexed="8"/>
      <name val="Arial"/>
      <family val="2"/>
      <charset val="238"/>
    </font>
    <font>
      <sz val="16"/>
      <color indexed="8"/>
      <name val="Arial"/>
      <family val="2"/>
      <charset val="238"/>
    </font>
    <font>
      <b/>
      <sz val="16"/>
      <color indexed="8"/>
      <name val="Arial"/>
      <family val="2"/>
      <charset val="238"/>
    </font>
    <font>
      <b/>
      <sz val="16"/>
      <color indexed="8"/>
      <name val="Times New Roman"/>
      <family val="1"/>
      <charset val="238"/>
    </font>
    <font>
      <b/>
      <sz val="20"/>
      <color indexed="8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14"/>
      <color indexed="8"/>
      <name val="Arial"/>
      <family val="2"/>
      <charset val="238"/>
    </font>
    <font>
      <sz val="14"/>
      <color indexed="8"/>
      <name val="Arial"/>
      <family val="2"/>
      <charset val="238"/>
    </font>
    <font>
      <b/>
      <sz val="14"/>
      <name val="Arial"/>
      <family val="2"/>
      <charset val="238"/>
    </font>
    <font>
      <sz val="8"/>
      <name val="Arial CE"/>
      <family val="2"/>
      <charset val="238"/>
    </font>
    <font>
      <sz val="12"/>
      <name val="Arial"/>
      <family val="2"/>
      <charset val="238"/>
    </font>
    <font>
      <sz val="14"/>
      <name val="Arial"/>
      <family val="2"/>
      <charset val="238"/>
    </font>
    <font>
      <sz val="16"/>
      <name val="Arial"/>
      <family val="2"/>
      <charset val="238"/>
    </font>
    <font>
      <b/>
      <sz val="16"/>
      <name val="Arial"/>
      <family val="2"/>
      <charset val="238"/>
    </font>
    <font>
      <b/>
      <sz val="16"/>
      <name val="Times New Roman"/>
      <family val="1"/>
      <charset val="238"/>
    </font>
    <font>
      <b/>
      <sz val="20"/>
      <name val="Arial"/>
      <family val="2"/>
      <charset val="238"/>
    </font>
    <font>
      <sz val="10"/>
      <name val="Arial CE"/>
      <family val="2"/>
      <charset val="238"/>
    </font>
    <font>
      <b/>
      <sz val="12"/>
      <name val="Arial"/>
      <family val="2"/>
      <charset val="238"/>
    </font>
    <font>
      <b/>
      <i/>
      <sz val="8"/>
      <name val="Arial"/>
      <family val="2"/>
      <charset val="238"/>
    </font>
    <font>
      <sz val="8"/>
      <name val="Arial"/>
      <family val="2"/>
      <charset val="238"/>
    </font>
    <font>
      <b/>
      <sz val="12"/>
      <name val="Tahoma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sz val="12"/>
      <color rgb="FFFF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</fills>
  <borders count="2">
    <border>
      <left/>
      <right/>
      <top/>
      <bottom/>
      <diagonal/>
    </border>
    <border>
      <left/>
      <right/>
      <top style="double">
        <color indexed="8"/>
      </top>
      <bottom/>
      <diagonal/>
    </border>
  </borders>
  <cellStyleXfs count="12">
    <xf numFmtId="0" fontId="0" fillId="0" borderId="0"/>
    <xf numFmtId="3" fontId="21" fillId="0" borderId="0" applyFill="0" applyBorder="0" applyAlignment="0" applyProtection="0"/>
    <xf numFmtId="164" fontId="21" fillId="0" borderId="0" applyFill="0" applyBorder="0" applyAlignment="0" applyProtection="0"/>
    <xf numFmtId="0" fontId="21" fillId="0" borderId="0" applyFill="0" applyBorder="0" applyAlignment="0" applyProtection="0"/>
    <xf numFmtId="2" fontId="21" fillId="0" borderId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/>
    <xf numFmtId="0" fontId="4" fillId="0" borderId="0"/>
    <xf numFmtId="0" fontId="21" fillId="0" borderId="1" applyNumberFormat="0" applyFill="0" applyAlignment="0" applyProtection="0"/>
    <xf numFmtId="165" fontId="21" fillId="0" borderId="0" applyFill="0" applyBorder="0" applyAlignment="0" applyProtection="0"/>
    <xf numFmtId="4" fontId="21" fillId="0" borderId="0" applyFill="0" applyBorder="0" applyAlignment="0" applyProtection="0"/>
  </cellStyleXfs>
  <cellXfs count="199">
    <xf numFmtId="0" fontId="0" fillId="0" borderId="0" xfId="0"/>
    <xf numFmtId="0" fontId="5" fillId="0" borderId="0" xfId="0" applyFont="1" applyBorder="1" applyAlignment="1">
      <alignment horizontal="left" vertical="top"/>
    </xf>
    <xf numFmtId="0" fontId="5" fillId="0" borderId="0" xfId="0" applyFont="1" applyBorder="1"/>
    <xf numFmtId="0" fontId="6" fillId="0" borderId="0" xfId="0" applyFont="1" applyBorder="1" applyAlignment="1">
      <alignment horizontal="left" vertical="top"/>
    </xf>
    <xf numFmtId="0" fontId="6" fillId="0" borderId="0" xfId="0" applyFont="1" applyBorder="1" applyAlignment="1"/>
    <xf numFmtId="3" fontId="7" fillId="0" borderId="0" xfId="0" applyNumberFormat="1" applyFont="1" applyFill="1" applyBorder="1" applyAlignment="1" applyProtection="1">
      <alignment horizontal="left" vertical="top"/>
      <protection locked="0"/>
    </xf>
    <xf numFmtId="3" fontId="7" fillId="0" borderId="0" xfId="0" applyNumberFormat="1" applyFont="1" applyBorder="1" applyAlignment="1" applyProtection="1">
      <alignment horizontal="left" vertical="top"/>
      <protection locked="0"/>
    </xf>
    <xf numFmtId="3" fontId="7" fillId="0" borderId="0" xfId="0" applyNumberFormat="1" applyFont="1" applyFill="1" applyBorder="1" applyAlignment="1" applyProtection="1">
      <protection locked="0"/>
    </xf>
    <xf numFmtId="4" fontId="7" fillId="0" borderId="0" xfId="0" applyNumberFormat="1" applyFont="1" applyFill="1" applyBorder="1" applyAlignment="1" applyProtection="1">
      <alignment wrapText="1"/>
    </xf>
    <xf numFmtId="3" fontId="7" fillId="0" borderId="0" xfId="0" applyNumberFormat="1" applyFont="1" applyBorder="1" applyAlignment="1" applyProtection="1">
      <protection locked="0"/>
    </xf>
    <xf numFmtId="3" fontId="8" fillId="0" borderId="0" xfId="0" applyNumberFormat="1" applyFont="1" applyBorder="1" applyAlignment="1" applyProtection="1">
      <alignment horizontal="left" vertical="top"/>
      <protection locked="0"/>
    </xf>
    <xf numFmtId="3" fontId="9" fillId="0" borderId="0" xfId="0" applyNumberFormat="1" applyFont="1" applyBorder="1" applyAlignment="1" applyProtection="1">
      <alignment horizontal="left" vertical="top"/>
      <protection locked="0"/>
    </xf>
    <xf numFmtId="4" fontId="7" fillId="0" borderId="0" xfId="0" applyNumberFormat="1" applyFont="1" applyBorder="1" applyAlignment="1" applyProtection="1">
      <alignment wrapText="1"/>
    </xf>
    <xf numFmtId="3" fontId="6" fillId="0" borderId="0" xfId="0" applyNumberFormat="1" applyFont="1" applyBorder="1" applyAlignment="1" applyProtection="1">
      <alignment horizontal="left" vertical="top"/>
      <protection locked="0"/>
    </xf>
    <xf numFmtId="3" fontId="6" fillId="0" borderId="0" xfId="0" applyNumberFormat="1" applyFont="1" applyFill="1" applyBorder="1" applyAlignment="1" applyProtection="1">
      <protection locked="0"/>
    </xf>
    <xf numFmtId="4" fontId="6" fillId="0" borderId="0" xfId="0" applyNumberFormat="1" applyFont="1" applyFill="1" applyBorder="1" applyAlignment="1" applyProtection="1">
      <alignment wrapText="1"/>
    </xf>
    <xf numFmtId="3" fontId="6" fillId="0" borderId="0" xfId="0" applyNumberFormat="1" applyFont="1" applyBorder="1" applyAlignment="1" applyProtection="1">
      <protection locked="0"/>
    </xf>
    <xf numFmtId="0" fontId="5" fillId="0" borderId="0" xfId="0" applyFont="1" applyBorder="1" applyAlignment="1" applyProtection="1">
      <alignment horizontal="left" vertical="top"/>
    </xf>
    <xf numFmtId="0" fontId="5" fillId="0" borderId="0" xfId="0" applyFont="1" applyBorder="1" applyProtection="1"/>
    <xf numFmtId="3" fontId="10" fillId="0" borderId="0" xfId="0" applyNumberFormat="1" applyFont="1" applyFill="1" applyBorder="1" applyAlignment="1" applyProtection="1">
      <alignment horizontal="left" vertical="top"/>
    </xf>
    <xf numFmtId="3" fontId="9" fillId="0" borderId="0" xfId="0" applyNumberFormat="1" applyFont="1" applyFill="1" applyBorder="1" applyAlignment="1" applyProtection="1">
      <alignment horizontal="left" vertical="top"/>
    </xf>
    <xf numFmtId="3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>
      <alignment wrapText="1"/>
    </xf>
    <xf numFmtId="3" fontId="5" fillId="0" borderId="0" xfId="0" applyNumberFormat="1" applyFont="1" applyFill="1" applyBorder="1" applyAlignment="1" applyProtection="1">
      <alignment vertical="top"/>
    </xf>
    <xf numFmtId="3" fontId="5" fillId="0" borderId="0" xfId="0" applyNumberFormat="1" applyFont="1" applyBorder="1" applyAlignment="1" applyProtection="1">
      <alignment vertical="top"/>
    </xf>
    <xf numFmtId="3" fontId="11" fillId="0" borderId="0" xfId="0" applyNumberFormat="1" applyFont="1" applyFill="1" applyBorder="1" applyAlignment="1" applyProtection="1">
      <alignment horizontal="left" vertical="top"/>
    </xf>
    <xf numFmtId="3" fontId="11" fillId="0" borderId="0" xfId="0" applyNumberFormat="1" applyFont="1" applyFill="1" applyBorder="1" applyAlignment="1" applyProtection="1"/>
    <xf numFmtId="3" fontId="11" fillId="0" borderId="0" xfId="0" applyNumberFormat="1" applyFont="1" applyFill="1" applyBorder="1" applyAlignment="1" applyProtection="1">
      <alignment vertical="top"/>
    </xf>
    <xf numFmtId="3" fontId="11" fillId="0" borderId="0" xfId="0" applyNumberFormat="1" applyFont="1" applyBorder="1" applyAlignment="1" applyProtection="1">
      <alignment vertical="top"/>
    </xf>
    <xf numFmtId="0" fontId="11" fillId="0" borderId="0" xfId="0" applyNumberFormat="1" applyFont="1" applyFill="1" applyBorder="1" applyAlignment="1" applyProtection="1">
      <alignment horizontal="left" vertical="top"/>
    </xf>
    <xf numFmtId="0" fontId="11" fillId="0" borderId="0" xfId="0" applyNumberFormat="1" applyFont="1" applyFill="1" applyBorder="1" applyAlignment="1" applyProtection="1">
      <alignment horizontal="left"/>
    </xf>
    <xf numFmtId="0" fontId="11" fillId="0" borderId="0" xfId="0" applyNumberFormat="1" applyFont="1" applyBorder="1" applyAlignment="1" applyProtection="1">
      <alignment horizontal="left"/>
    </xf>
    <xf numFmtId="4" fontId="10" fillId="0" borderId="0" xfId="0" applyNumberFormat="1" applyFont="1" applyFill="1" applyBorder="1" applyAlignment="1" applyProtection="1">
      <alignment horizontal="right"/>
    </xf>
    <xf numFmtId="0" fontId="11" fillId="0" borderId="0" xfId="0" applyNumberFormat="1" applyFont="1" applyBorder="1" applyAlignment="1" applyProtection="1">
      <alignment horizontal="left" vertical="top"/>
    </xf>
    <xf numFmtId="0" fontId="12" fillId="0" borderId="0" xfId="0" applyFont="1" applyBorder="1" applyAlignment="1" applyProtection="1">
      <alignment horizontal="left" vertical="top"/>
    </xf>
    <xf numFmtId="0" fontId="12" fillId="0" borderId="0" xfId="0" applyFont="1" applyBorder="1" applyProtection="1"/>
    <xf numFmtId="4" fontId="5" fillId="0" borderId="0" xfId="0" applyNumberFormat="1" applyFont="1" applyBorder="1" applyAlignment="1" applyProtection="1">
      <alignment horizontal="right"/>
    </xf>
    <xf numFmtId="0" fontId="12" fillId="2" borderId="0" xfId="0" applyFont="1" applyFill="1" applyBorder="1" applyAlignment="1" applyProtection="1">
      <alignment horizontal="left" vertical="top"/>
    </xf>
    <xf numFmtId="0" fontId="11" fillId="2" borderId="0" xfId="0" applyFont="1" applyFill="1" applyBorder="1" applyAlignment="1" applyProtection="1">
      <alignment horizontal="left" vertical="top"/>
    </xf>
    <xf numFmtId="0" fontId="12" fillId="2" borderId="0" xfId="0" applyFont="1" applyFill="1" applyBorder="1" applyProtection="1"/>
    <xf numFmtId="4" fontId="10" fillId="2" borderId="0" xfId="0" applyNumberFormat="1" applyFont="1" applyFill="1" applyBorder="1" applyAlignment="1" applyProtection="1">
      <alignment horizontal="right"/>
    </xf>
    <xf numFmtId="4" fontId="13" fillId="0" borderId="0" xfId="0" applyNumberFormat="1" applyFont="1" applyFill="1" applyBorder="1" applyAlignment="1" applyProtection="1">
      <alignment horizontal="right" wrapText="1"/>
    </xf>
    <xf numFmtId="49" fontId="15" fillId="0" borderId="0" xfId="0" applyNumberFormat="1" applyFont="1" applyAlignment="1">
      <alignment horizontal="left" vertical="top" wrapText="1"/>
    </xf>
    <xf numFmtId="49" fontId="15" fillId="0" borderId="0" xfId="0" applyNumberFormat="1" applyFont="1" applyAlignment="1">
      <alignment horizontal="left" vertical="top"/>
    </xf>
    <xf numFmtId="0" fontId="15" fillId="0" borderId="0" xfId="0" applyFont="1" applyAlignment="1">
      <alignment horizontal="left" wrapText="1"/>
    </xf>
    <xf numFmtId="0" fontId="15" fillId="0" borderId="0" xfId="0" applyFont="1" applyAlignment="1">
      <alignment horizontal="left"/>
    </xf>
    <xf numFmtId="49" fontId="15" fillId="0" borderId="0" xfId="0" applyNumberFormat="1" applyFont="1" applyAlignment="1">
      <alignment horizontal="center"/>
    </xf>
    <xf numFmtId="4" fontId="15" fillId="0" borderId="0" xfId="0" applyNumberFormat="1" applyFont="1" applyAlignment="1">
      <alignment horizontal="right"/>
    </xf>
    <xf numFmtId="4" fontId="15" fillId="0" borderId="0" xfId="0" applyNumberFormat="1" applyFont="1" applyBorder="1" applyAlignment="1" applyProtection="1">
      <alignment horizontal="right"/>
    </xf>
    <xf numFmtId="0" fontId="15" fillId="0" borderId="0" xfId="0" applyFont="1"/>
    <xf numFmtId="0" fontId="15" fillId="0" borderId="0" xfId="0" applyFont="1" applyAlignment="1">
      <alignment horizontal="left" vertical="top"/>
    </xf>
    <xf numFmtId="0" fontId="15" fillId="0" borderId="0" xfId="0" applyFont="1" applyBorder="1"/>
    <xf numFmtId="4" fontId="15" fillId="0" borderId="0" xfId="0" applyNumberFormat="1" applyFont="1" applyBorder="1" applyAlignment="1" applyProtection="1">
      <alignment horizontal="right" wrapText="1"/>
    </xf>
    <xf numFmtId="4" fontId="15" fillId="0" borderId="0" xfId="0" applyNumberFormat="1" applyFont="1" applyFill="1" applyAlignment="1">
      <alignment horizontal="right"/>
    </xf>
    <xf numFmtId="0" fontId="15" fillId="0" borderId="0" xfId="0" applyFont="1" applyAlignment="1">
      <alignment horizontal="center"/>
    </xf>
    <xf numFmtId="0" fontId="16" fillId="0" borderId="0" xfId="0" applyNumberFormat="1" applyFont="1" applyBorder="1" applyAlignment="1" applyProtection="1">
      <alignment wrapText="1"/>
    </xf>
    <xf numFmtId="0" fontId="15" fillId="0" borderId="0" xfId="0" applyFont="1" applyFill="1" applyAlignment="1">
      <alignment horizontal="left" vertical="top"/>
    </xf>
    <xf numFmtId="49" fontId="15" fillId="0" borderId="0" xfId="0" applyNumberFormat="1" applyFont="1" applyFill="1" applyAlignment="1">
      <alignment horizontal="left" vertical="top"/>
    </xf>
    <xf numFmtId="0" fontId="15" fillId="0" borderId="0" xfId="0" applyFont="1" applyFill="1" applyAlignment="1">
      <alignment horizontal="left" wrapText="1"/>
    </xf>
    <xf numFmtId="49" fontId="15" fillId="0" borderId="0" xfId="0" applyNumberFormat="1" applyFont="1" applyFill="1" applyAlignment="1">
      <alignment horizontal="center"/>
    </xf>
    <xf numFmtId="4" fontId="15" fillId="0" borderId="0" xfId="0" applyNumberFormat="1" applyFont="1" applyFill="1" applyBorder="1" applyAlignment="1" applyProtection="1">
      <alignment horizontal="right" wrapText="1"/>
    </xf>
    <xf numFmtId="4" fontId="10" fillId="0" borderId="0" xfId="0" applyNumberFormat="1" applyFont="1" applyBorder="1" applyProtection="1"/>
    <xf numFmtId="1" fontId="17" fillId="0" borderId="0" xfId="0" applyNumberFormat="1" applyFont="1" applyBorder="1" applyAlignment="1">
      <alignment horizontal="left" vertical="top"/>
    </xf>
    <xf numFmtId="0" fontId="17" fillId="0" borderId="0" xfId="0" applyFont="1" applyBorder="1" applyAlignment="1">
      <alignment horizontal="left" vertical="top"/>
    </xf>
    <xf numFmtId="0" fontId="17" fillId="0" borderId="0" xfId="0" applyFont="1" applyBorder="1" applyAlignment="1"/>
    <xf numFmtId="4" fontId="17" fillId="0" borderId="0" xfId="0" applyNumberFormat="1" applyFont="1" applyBorder="1" applyAlignment="1"/>
    <xf numFmtId="1" fontId="18" fillId="0" borderId="0" xfId="0" applyNumberFormat="1" applyFont="1" applyBorder="1" applyAlignment="1" applyProtection="1">
      <alignment horizontal="left" vertical="top"/>
      <protection locked="0"/>
    </xf>
    <xf numFmtId="3" fontId="18" fillId="0" borderId="0" xfId="0" applyNumberFormat="1" applyFont="1" applyFill="1" applyBorder="1" applyAlignment="1" applyProtection="1">
      <alignment horizontal="left" vertical="top"/>
      <protection locked="0"/>
    </xf>
    <xf numFmtId="3" fontId="18" fillId="0" borderId="0" xfId="0" applyNumberFormat="1" applyFont="1" applyBorder="1" applyAlignment="1" applyProtection="1">
      <alignment horizontal="left" vertical="top"/>
      <protection locked="0"/>
    </xf>
    <xf numFmtId="3" fontId="18" fillId="0" borderId="0" xfId="0" applyNumberFormat="1" applyFont="1" applyFill="1" applyBorder="1" applyAlignment="1" applyProtection="1">
      <protection locked="0"/>
    </xf>
    <xf numFmtId="4" fontId="18" fillId="0" borderId="0" xfId="0" applyNumberFormat="1" applyFont="1" applyFill="1" applyBorder="1" applyAlignment="1" applyProtection="1">
      <protection locked="0"/>
    </xf>
    <xf numFmtId="4" fontId="18" fillId="0" borderId="0" xfId="0" applyNumberFormat="1" applyFont="1" applyFill="1" applyBorder="1" applyAlignment="1" applyProtection="1">
      <alignment wrapText="1"/>
      <protection locked="0"/>
    </xf>
    <xf numFmtId="4" fontId="18" fillId="0" borderId="0" xfId="0" applyNumberFormat="1" applyFont="1" applyFill="1" applyBorder="1" applyAlignment="1" applyProtection="1">
      <alignment wrapText="1"/>
    </xf>
    <xf numFmtId="3" fontId="18" fillId="0" borderId="0" xfId="0" applyNumberFormat="1" applyFont="1" applyBorder="1" applyAlignment="1" applyProtection="1">
      <protection locked="0"/>
    </xf>
    <xf numFmtId="3" fontId="19" fillId="0" borderId="0" xfId="0" applyNumberFormat="1" applyFont="1" applyBorder="1" applyAlignment="1" applyProtection="1">
      <alignment horizontal="left" vertical="top"/>
      <protection locked="0"/>
    </xf>
    <xf numFmtId="1" fontId="18" fillId="0" borderId="0" xfId="0" applyNumberFormat="1" applyFont="1" applyFill="1" applyBorder="1" applyAlignment="1" applyProtection="1">
      <alignment horizontal="left" vertical="top"/>
      <protection locked="0"/>
    </xf>
    <xf numFmtId="3" fontId="20" fillId="0" borderId="0" xfId="0" applyNumberFormat="1" applyFont="1" applyBorder="1" applyAlignment="1" applyProtection="1">
      <alignment horizontal="left" vertical="top"/>
      <protection locked="0"/>
    </xf>
    <xf numFmtId="4" fontId="18" fillId="0" borderId="0" xfId="0" applyNumberFormat="1" applyFont="1" applyBorder="1" applyAlignment="1" applyProtection="1">
      <protection locked="0"/>
    </xf>
    <xf numFmtId="4" fontId="18" fillId="0" borderId="0" xfId="0" applyNumberFormat="1" applyFont="1" applyBorder="1" applyAlignment="1" applyProtection="1">
      <alignment wrapText="1"/>
      <protection locked="0"/>
    </xf>
    <xf numFmtId="4" fontId="18" fillId="0" borderId="0" xfId="0" applyNumberFormat="1" applyFont="1" applyBorder="1" applyAlignment="1" applyProtection="1">
      <alignment wrapText="1"/>
    </xf>
    <xf numFmtId="1" fontId="17" fillId="0" borderId="0" xfId="0" applyNumberFormat="1" applyFont="1" applyFill="1" applyBorder="1" applyAlignment="1" applyProtection="1">
      <alignment horizontal="left" vertical="top"/>
      <protection locked="0"/>
    </xf>
    <xf numFmtId="3" fontId="17" fillId="0" borderId="0" xfId="0" applyNumberFormat="1" applyFont="1" applyBorder="1" applyAlignment="1" applyProtection="1">
      <alignment horizontal="left" vertical="top"/>
      <protection locked="0"/>
    </xf>
    <xf numFmtId="0" fontId="21" fillId="0" borderId="0" xfId="0" applyFont="1"/>
    <xf numFmtId="3" fontId="17" fillId="0" borderId="0" xfId="0" applyNumberFormat="1" applyFont="1" applyFill="1" applyBorder="1" applyAlignment="1" applyProtection="1">
      <protection locked="0"/>
    </xf>
    <xf numFmtId="4" fontId="17" fillId="0" borderId="0" xfId="0" applyNumberFormat="1" applyFont="1" applyFill="1" applyBorder="1" applyAlignment="1" applyProtection="1">
      <protection locked="0"/>
    </xf>
    <xf numFmtId="4" fontId="17" fillId="0" borderId="0" xfId="0" applyNumberFormat="1" applyFont="1" applyFill="1" applyBorder="1" applyAlignment="1" applyProtection="1">
      <alignment wrapText="1"/>
      <protection locked="0"/>
    </xf>
    <xf numFmtId="4" fontId="17" fillId="0" borderId="0" xfId="0" applyNumberFormat="1" applyFont="1" applyFill="1" applyBorder="1" applyAlignment="1" applyProtection="1">
      <alignment wrapText="1"/>
    </xf>
    <xf numFmtId="3" fontId="17" fillId="0" borderId="0" xfId="0" applyNumberFormat="1" applyFont="1" applyBorder="1" applyAlignment="1" applyProtection="1">
      <protection locked="0"/>
    </xf>
    <xf numFmtId="3" fontId="20" fillId="0" borderId="0" xfId="0" quotePrefix="1" applyNumberFormat="1" applyFont="1" applyBorder="1" applyAlignment="1" applyProtection="1">
      <alignment horizontal="left" vertical="top"/>
      <protection locked="0"/>
    </xf>
    <xf numFmtId="1" fontId="15" fillId="0" borderId="0" xfId="0" applyNumberFormat="1" applyFont="1" applyBorder="1" applyAlignment="1" applyProtection="1">
      <alignment horizontal="left" vertical="top"/>
    </xf>
    <xf numFmtId="0" fontId="15" fillId="0" borderId="0" xfId="0" applyFont="1" applyBorder="1" applyAlignment="1" applyProtection="1">
      <alignment horizontal="left" vertical="top"/>
    </xf>
    <xf numFmtId="0" fontId="15" fillId="0" borderId="0" xfId="0" applyFont="1" applyBorder="1" applyProtection="1"/>
    <xf numFmtId="4" fontId="15" fillId="0" borderId="0" xfId="0" applyNumberFormat="1" applyFont="1" applyBorder="1" applyProtection="1"/>
    <xf numFmtId="1" fontId="15" fillId="0" borderId="0" xfId="0" applyNumberFormat="1" applyFont="1" applyFill="1" applyBorder="1" applyAlignment="1" applyProtection="1">
      <alignment horizontal="left" vertical="top"/>
    </xf>
    <xf numFmtId="3" fontId="22" fillId="0" borderId="0" xfId="0" applyNumberFormat="1" applyFont="1" applyFill="1" applyBorder="1" applyAlignment="1" applyProtection="1">
      <alignment horizontal="left" vertical="top"/>
    </xf>
    <xf numFmtId="3" fontId="20" fillId="0" borderId="0" xfId="0" applyNumberFormat="1" applyFont="1" applyFill="1" applyBorder="1" applyAlignment="1" applyProtection="1">
      <alignment horizontal="left" vertical="top"/>
    </xf>
    <xf numFmtId="3" fontId="15" fillId="0" borderId="0" xfId="0" applyNumberFormat="1" applyFont="1" applyFill="1" applyBorder="1" applyAlignment="1" applyProtection="1"/>
    <xf numFmtId="4" fontId="15" fillId="0" borderId="0" xfId="0" applyNumberFormat="1" applyFont="1" applyFill="1" applyBorder="1" applyAlignment="1" applyProtection="1"/>
    <xf numFmtId="4" fontId="15" fillId="0" borderId="0" xfId="0" applyNumberFormat="1" applyFont="1" applyFill="1" applyBorder="1" applyAlignment="1" applyProtection="1">
      <alignment wrapText="1"/>
    </xf>
    <xf numFmtId="3" fontId="15" fillId="0" borderId="0" xfId="0" applyNumberFormat="1" applyFont="1" applyFill="1" applyBorder="1" applyAlignment="1" applyProtection="1">
      <alignment vertical="top"/>
    </xf>
    <xf numFmtId="3" fontId="15" fillId="0" borderId="0" xfId="0" applyNumberFormat="1" applyFont="1" applyBorder="1" applyAlignment="1" applyProtection="1">
      <alignment vertical="top"/>
    </xf>
    <xf numFmtId="1" fontId="13" fillId="0" borderId="0" xfId="0" applyNumberFormat="1" applyFont="1" applyBorder="1" applyAlignment="1" applyProtection="1">
      <alignment horizontal="left" vertical="top"/>
    </xf>
    <xf numFmtId="3" fontId="13" fillId="0" borderId="0" xfId="0" applyNumberFormat="1" applyFont="1" applyFill="1" applyBorder="1" applyAlignment="1" applyProtection="1">
      <alignment horizontal="left" vertical="top"/>
    </xf>
    <xf numFmtId="3" fontId="13" fillId="0" borderId="0" xfId="0" applyNumberFormat="1" applyFont="1" applyFill="1" applyBorder="1" applyAlignment="1" applyProtection="1"/>
    <xf numFmtId="4" fontId="13" fillId="0" borderId="0" xfId="0" applyNumberFormat="1" applyFont="1" applyFill="1" applyBorder="1" applyAlignment="1" applyProtection="1"/>
    <xf numFmtId="4" fontId="13" fillId="0" borderId="0" xfId="0" applyNumberFormat="1" applyFont="1" applyBorder="1" applyAlignment="1" applyProtection="1">
      <alignment wrapText="1"/>
    </xf>
    <xf numFmtId="4" fontId="13" fillId="0" borderId="0" xfId="0" applyNumberFormat="1" applyFont="1" applyFill="1" applyBorder="1" applyAlignment="1" applyProtection="1">
      <alignment wrapText="1"/>
    </xf>
    <xf numFmtId="3" fontId="13" fillId="0" borderId="0" xfId="0" applyNumberFormat="1" applyFont="1" applyFill="1" applyBorder="1" applyAlignment="1" applyProtection="1">
      <alignment vertical="top"/>
    </xf>
    <xf numFmtId="3" fontId="13" fillId="0" borderId="0" xfId="0" applyNumberFormat="1" applyFont="1" applyBorder="1" applyAlignment="1" applyProtection="1">
      <alignment vertical="top"/>
    </xf>
    <xf numFmtId="0" fontId="13" fillId="0" borderId="0" xfId="0" applyNumberFormat="1" applyFont="1" applyFill="1" applyBorder="1" applyAlignment="1" applyProtection="1">
      <alignment horizontal="left" vertical="top"/>
    </xf>
    <xf numFmtId="0" fontId="13" fillId="0" borderId="0" xfId="0" applyNumberFormat="1" applyFont="1" applyFill="1" applyBorder="1" applyAlignment="1" applyProtection="1">
      <alignment horizontal="left"/>
    </xf>
    <xf numFmtId="0" fontId="13" fillId="0" borderId="0" xfId="0" applyNumberFormat="1" applyFont="1" applyBorder="1" applyAlignment="1" applyProtection="1">
      <alignment horizontal="left"/>
    </xf>
    <xf numFmtId="4" fontId="22" fillId="0" borderId="0" xfId="0" applyNumberFormat="1" applyFont="1" applyFill="1" applyBorder="1" applyAlignment="1" applyProtection="1">
      <alignment horizontal="right"/>
    </xf>
    <xf numFmtId="0" fontId="13" fillId="0" borderId="0" xfId="0" applyNumberFormat="1" applyFont="1" applyBorder="1" applyAlignment="1" applyProtection="1">
      <alignment horizontal="left" vertical="top"/>
    </xf>
    <xf numFmtId="1" fontId="16" fillId="0" borderId="0" xfId="0" applyNumberFormat="1" applyFont="1" applyBorder="1" applyAlignment="1" applyProtection="1">
      <alignment horizontal="left" vertical="top"/>
    </xf>
    <xf numFmtId="0" fontId="16" fillId="0" borderId="0" xfId="0" applyFont="1" applyBorder="1" applyAlignment="1" applyProtection="1">
      <alignment horizontal="left" vertical="top"/>
    </xf>
    <xf numFmtId="0" fontId="16" fillId="0" borderId="0" xfId="0" applyFont="1" applyBorder="1" applyProtection="1"/>
    <xf numFmtId="4" fontId="16" fillId="0" borderId="0" xfId="0" applyNumberFormat="1" applyFont="1" applyBorder="1" applyProtection="1"/>
    <xf numFmtId="1" fontId="16" fillId="2" borderId="0" xfId="0" applyNumberFormat="1" applyFont="1" applyFill="1" applyBorder="1" applyAlignment="1" applyProtection="1">
      <alignment horizontal="left" vertical="top"/>
    </xf>
    <xf numFmtId="0" fontId="16" fillId="2" borderId="0" xfId="0" applyFont="1" applyFill="1" applyBorder="1" applyAlignment="1" applyProtection="1">
      <alignment horizontal="left" vertical="top"/>
    </xf>
    <xf numFmtId="0" fontId="13" fillId="2" borderId="0" xfId="0" applyFont="1" applyFill="1" applyBorder="1" applyAlignment="1" applyProtection="1">
      <alignment horizontal="left" vertical="top"/>
    </xf>
    <xf numFmtId="0" fontId="16" fillId="2" borderId="0" xfId="0" applyFont="1" applyFill="1" applyBorder="1" applyProtection="1"/>
    <xf numFmtId="4" fontId="16" fillId="2" borderId="0" xfId="0" applyNumberFormat="1" applyFont="1" applyFill="1" applyBorder="1" applyProtection="1"/>
    <xf numFmtId="4" fontId="22" fillId="2" borderId="0" xfId="0" applyNumberFormat="1" applyFont="1" applyFill="1" applyBorder="1" applyAlignment="1" applyProtection="1">
      <alignment horizontal="right"/>
    </xf>
    <xf numFmtId="1" fontId="15" fillId="0" borderId="0" xfId="0" applyNumberFormat="1" applyFont="1" applyBorder="1" applyAlignment="1" applyProtection="1">
      <alignment horizontal="left" vertical="top" wrapText="1"/>
    </xf>
    <xf numFmtId="0" fontId="15" fillId="0" borderId="0" xfId="0" applyFont="1" applyBorder="1" applyAlignment="1" applyProtection="1">
      <alignment horizontal="left" vertical="top" wrapText="1"/>
    </xf>
    <xf numFmtId="49" fontId="15" fillId="0" borderId="0" xfId="0" applyNumberFormat="1" applyFont="1" applyBorder="1" applyAlignment="1" applyProtection="1">
      <alignment horizontal="left" vertical="top" wrapText="1"/>
    </xf>
    <xf numFmtId="0" fontId="15" fillId="0" borderId="0" xfId="0" applyFont="1" applyBorder="1" applyAlignment="1" applyProtection="1">
      <alignment wrapText="1"/>
    </xf>
    <xf numFmtId="4" fontId="15" fillId="0" borderId="0" xfId="0" applyNumberFormat="1" applyFont="1" applyBorder="1" applyAlignment="1" applyProtection="1">
      <alignment wrapText="1"/>
    </xf>
    <xf numFmtId="0" fontId="23" fillId="2" borderId="0" xfId="8" applyNumberFormat="1" applyFont="1" applyFill="1" applyBorder="1" applyAlignment="1" applyProtection="1">
      <alignment horizontal="left" vertical="top" wrapText="1"/>
    </xf>
    <xf numFmtId="49" fontId="23" fillId="2" borderId="0" xfId="8" applyNumberFormat="1" applyFont="1" applyFill="1" applyBorder="1" applyAlignment="1" applyProtection="1">
      <alignment horizontal="left" vertical="top" wrapText="1"/>
    </xf>
    <xf numFmtId="0" fontId="23" fillId="2" borderId="0" xfId="8" applyNumberFormat="1" applyFont="1" applyFill="1" applyBorder="1" applyAlignment="1" applyProtection="1">
      <alignment horizontal="center" vertical="center" wrapText="1"/>
    </xf>
    <xf numFmtId="0" fontId="24" fillId="2" borderId="0" xfId="0" applyNumberFormat="1" applyFont="1" applyFill="1" applyBorder="1" applyAlignment="1" applyProtection="1">
      <alignment wrapText="1"/>
    </xf>
    <xf numFmtId="1" fontId="16" fillId="0" borderId="0" xfId="0" applyNumberFormat="1" applyFont="1" applyBorder="1" applyAlignment="1" applyProtection="1">
      <alignment horizontal="left" vertical="top" wrapText="1"/>
    </xf>
    <xf numFmtId="49" fontId="13" fillId="0" borderId="0" xfId="8" applyNumberFormat="1" applyFont="1" applyFill="1" applyBorder="1" applyAlignment="1" applyProtection="1">
      <alignment horizontal="left" vertical="top" wrapText="1"/>
    </xf>
    <xf numFmtId="49" fontId="16" fillId="0" borderId="0" xfId="8" applyNumberFormat="1" applyFont="1" applyFill="1" applyBorder="1" applyAlignment="1" applyProtection="1">
      <alignment wrapText="1"/>
    </xf>
    <xf numFmtId="4" fontId="15" fillId="0" borderId="0" xfId="8" applyNumberFormat="1" applyFont="1" applyFill="1" applyBorder="1" applyAlignment="1" applyProtection="1">
      <alignment horizontal="right" wrapText="1"/>
    </xf>
    <xf numFmtId="49" fontId="22" fillId="0" borderId="0" xfId="0" applyNumberFormat="1" applyFont="1" applyAlignment="1">
      <alignment horizontal="left" vertical="top"/>
    </xf>
    <xf numFmtId="49" fontId="22" fillId="0" borderId="0" xfId="0" applyNumberFormat="1" applyFont="1" applyAlignment="1">
      <alignment horizontal="left"/>
    </xf>
    <xf numFmtId="4" fontId="15" fillId="2" borderId="0" xfId="8" applyNumberFormat="1" applyFont="1" applyFill="1" applyBorder="1" applyAlignment="1" applyProtection="1">
      <alignment horizontal="right" wrapText="1"/>
    </xf>
    <xf numFmtId="49" fontId="22" fillId="0" borderId="0" xfId="8" applyNumberFormat="1" applyFont="1" applyFill="1" applyBorder="1" applyAlignment="1" applyProtection="1">
      <alignment horizontal="left" vertical="top" wrapText="1"/>
    </xf>
    <xf numFmtId="49" fontId="15" fillId="0" borderId="0" xfId="8" applyNumberFormat="1" applyFont="1" applyFill="1" applyBorder="1" applyAlignment="1" applyProtection="1">
      <alignment horizontal="left" vertical="top" wrapText="1"/>
    </xf>
    <xf numFmtId="49" fontId="15" fillId="0" borderId="0" xfId="8" applyNumberFormat="1" applyFont="1" applyFill="1" applyBorder="1" applyAlignment="1" applyProtection="1">
      <alignment wrapText="1"/>
    </xf>
    <xf numFmtId="0" fontId="15" fillId="0" borderId="0" xfId="0" applyNumberFormat="1" applyFont="1" applyBorder="1" applyAlignment="1" applyProtection="1">
      <alignment wrapText="1"/>
    </xf>
    <xf numFmtId="1" fontId="16" fillId="2" borderId="0" xfId="0" applyNumberFormat="1" applyFont="1" applyFill="1" applyBorder="1" applyAlignment="1" applyProtection="1">
      <alignment horizontal="left" vertical="top" wrapText="1"/>
    </xf>
    <xf numFmtId="49" fontId="13" fillId="2" borderId="0" xfId="8" applyNumberFormat="1" applyFont="1" applyFill="1" applyBorder="1" applyAlignment="1" applyProtection="1">
      <alignment horizontal="left" vertical="top" wrapText="1"/>
    </xf>
    <xf numFmtId="49" fontId="13" fillId="2" borderId="0" xfId="8" applyNumberFormat="1" applyFont="1" applyFill="1" applyBorder="1" applyAlignment="1" applyProtection="1">
      <alignment wrapText="1"/>
    </xf>
    <xf numFmtId="4" fontId="15" fillId="2" borderId="0" xfId="0" applyNumberFormat="1" applyFont="1" applyFill="1" applyBorder="1" applyAlignment="1" applyProtection="1">
      <alignment horizontal="right" wrapText="1"/>
    </xf>
    <xf numFmtId="4" fontId="22" fillId="2" borderId="0" xfId="0" applyNumberFormat="1" applyFont="1" applyFill="1" applyBorder="1" applyAlignment="1" applyProtection="1">
      <alignment horizontal="right" wrapText="1"/>
    </xf>
    <xf numFmtId="0" fontId="16" fillId="2" borderId="0" xfId="0" applyNumberFormat="1" applyFont="1" applyFill="1" applyBorder="1" applyAlignment="1" applyProtection="1">
      <alignment wrapText="1"/>
    </xf>
    <xf numFmtId="49" fontId="22" fillId="0" borderId="0" xfId="0" applyNumberFormat="1" applyFont="1" applyAlignment="1">
      <alignment horizontal="left" vertical="top" wrapText="1"/>
    </xf>
    <xf numFmtId="4" fontId="15" fillId="0" borderId="0" xfId="0" applyNumberFormat="1" applyFont="1" applyBorder="1"/>
    <xf numFmtId="0" fontId="22" fillId="0" borderId="0" xfId="0" applyFont="1" applyAlignment="1">
      <alignment horizontal="left" vertical="top"/>
    </xf>
    <xf numFmtId="49" fontId="15" fillId="0" borderId="0" xfId="0" applyNumberFormat="1" applyFont="1" applyFill="1" applyAlignment="1">
      <alignment horizontal="left" vertical="top" wrapText="1"/>
    </xf>
    <xf numFmtId="0" fontId="15" fillId="0" borderId="0" xfId="0" applyFont="1" applyFill="1" applyAlignment="1">
      <alignment horizontal="center"/>
    </xf>
    <xf numFmtId="0" fontId="15" fillId="0" borderId="0" xfId="0" applyFont="1" applyFill="1" applyBorder="1"/>
    <xf numFmtId="4" fontId="15" fillId="0" borderId="0" xfId="0" applyNumberFormat="1" applyFont="1" applyFill="1" applyBorder="1"/>
    <xf numFmtId="0" fontId="15" fillId="0" borderId="0" xfId="0" applyFont="1" applyFill="1"/>
    <xf numFmtId="0" fontId="22" fillId="0" borderId="0" xfId="0" applyFont="1" applyBorder="1" applyAlignment="1" applyProtection="1">
      <alignment horizontal="left" vertical="top" wrapText="1"/>
    </xf>
    <xf numFmtId="0" fontId="15" fillId="0" borderId="0" xfId="0" applyFont="1" applyAlignment="1">
      <alignment horizontal="center" vertical="top"/>
    </xf>
    <xf numFmtId="0" fontId="15" fillId="0" borderId="0" xfId="0" applyFont="1" applyAlignment="1">
      <alignment horizontal="justify" vertical="top" wrapText="1"/>
    </xf>
    <xf numFmtId="0" fontId="25" fillId="0" borderId="0" xfId="0" applyFont="1" applyAlignment="1">
      <alignment horizontal="left" vertical="top" wrapText="1"/>
    </xf>
    <xf numFmtId="49" fontId="16" fillId="0" borderId="0" xfId="0" applyNumberFormat="1" applyFont="1" applyBorder="1" applyAlignment="1" applyProtection="1">
      <alignment wrapText="1"/>
    </xf>
    <xf numFmtId="0" fontId="22" fillId="0" borderId="0" xfId="0" applyFont="1" applyAlignment="1">
      <alignment horizontal="left" vertical="top" wrapText="1"/>
    </xf>
    <xf numFmtId="1" fontId="15" fillId="0" borderId="0" xfId="0" applyNumberFormat="1" applyFont="1" applyBorder="1" applyAlignment="1">
      <alignment horizontal="left" vertical="top"/>
    </xf>
    <xf numFmtId="49" fontId="15" fillId="0" borderId="0" xfId="0" applyNumberFormat="1" applyFont="1" applyBorder="1" applyAlignment="1" applyProtection="1">
      <alignment vertical="top" wrapText="1"/>
      <protection locked="0"/>
    </xf>
    <xf numFmtId="49" fontId="15" fillId="0" borderId="0" xfId="0" quotePrefix="1" applyNumberFormat="1" applyFont="1" applyAlignment="1">
      <alignment horizontal="left" vertical="top"/>
    </xf>
    <xf numFmtId="0" fontId="22" fillId="0" borderId="0" xfId="0" applyFont="1" applyAlignment="1">
      <alignment horizontal="left" wrapText="1"/>
    </xf>
    <xf numFmtId="0" fontId="15" fillId="0" borderId="0" xfId="0" applyFont="1" applyAlignment="1">
      <alignment horizontal="left" vertical="top" wrapText="1"/>
    </xf>
    <xf numFmtId="49" fontId="26" fillId="0" borderId="0" xfId="0" applyNumberFormat="1" applyFont="1" applyBorder="1" applyAlignment="1" applyProtection="1">
      <alignment horizontal="left" vertical="top" wrapText="1"/>
    </xf>
    <xf numFmtId="49" fontId="27" fillId="0" borderId="0" xfId="8" applyNumberFormat="1" applyFont="1" applyFill="1" applyBorder="1" applyAlignment="1" applyProtection="1">
      <alignment horizontal="left" vertical="top" wrapText="1"/>
    </xf>
    <xf numFmtId="49" fontId="26" fillId="0" borderId="0" xfId="8" applyNumberFormat="1" applyFont="1" applyFill="1" applyBorder="1" applyAlignment="1" applyProtection="1">
      <alignment horizontal="left" vertical="top" wrapText="1"/>
    </xf>
    <xf numFmtId="49" fontId="26" fillId="0" borderId="0" xfId="8" applyNumberFormat="1" applyFont="1" applyFill="1" applyBorder="1" applyAlignment="1" applyProtection="1">
      <alignment wrapText="1"/>
    </xf>
    <xf numFmtId="0" fontId="26" fillId="0" borderId="0" xfId="0" applyNumberFormat="1" applyFont="1" applyBorder="1" applyAlignment="1" applyProtection="1">
      <alignment wrapText="1"/>
    </xf>
    <xf numFmtId="4" fontId="16" fillId="2" borderId="0" xfId="0" applyNumberFormat="1" applyFont="1" applyFill="1" applyBorder="1" applyAlignment="1" applyProtection="1">
      <alignment vertical="top" wrapText="1"/>
    </xf>
    <xf numFmtId="3" fontId="16" fillId="2" borderId="0" xfId="0" applyNumberFormat="1" applyFont="1" applyFill="1" applyBorder="1" applyAlignment="1" applyProtection="1">
      <alignment vertical="top" wrapText="1"/>
    </xf>
    <xf numFmtId="3" fontId="22" fillId="0" borderId="0" xfId="0" applyNumberFormat="1" applyFont="1" applyBorder="1" applyAlignment="1" applyProtection="1">
      <alignment horizontal="left" vertical="top" wrapText="1"/>
    </xf>
    <xf numFmtId="3" fontId="15" fillId="0" borderId="0" xfId="0" applyNumberFormat="1" applyFont="1" applyBorder="1" applyAlignment="1" applyProtection="1">
      <alignment wrapText="1"/>
    </xf>
    <xf numFmtId="4" fontId="15" fillId="0" borderId="0" xfId="10" applyNumberFormat="1" applyFont="1" applyFill="1" applyBorder="1" applyAlignment="1" applyProtection="1">
      <alignment horizontal="right" wrapText="1"/>
    </xf>
    <xf numFmtId="4" fontId="15" fillId="0" borderId="0" xfId="0" applyNumberFormat="1" applyFont="1" applyBorder="1" applyAlignment="1" applyProtection="1">
      <alignment vertical="top" wrapText="1"/>
    </xf>
    <xf numFmtId="3" fontId="15" fillId="0" borderId="0" xfId="0" applyNumberFormat="1" applyFont="1" applyBorder="1" applyAlignment="1" applyProtection="1">
      <alignment vertical="top" wrapText="1"/>
    </xf>
    <xf numFmtId="3" fontId="15" fillId="0" borderId="0" xfId="0" applyNumberFormat="1" applyFont="1" applyBorder="1" applyAlignment="1" applyProtection="1">
      <alignment horizontal="left" vertical="top" wrapText="1"/>
    </xf>
    <xf numFmtId="3" fontId="28" fillId="0" borderId="0" xfId="7" applyNumberFormat="1" applyFont="1" applyBorder="1" applyAlignment="1" applyProtection="1">
      <alignment horizontal="left" vertical="top" wrapText="1"/>
    </xf>
    <xf numFmtId="3" fontId="29" fillId="0" borderId="0" xfId="7" applyNumberFormat="1" applyFont="1" applyBorder="1" applyAlignment="1" applyProtection="1">
      <alignment horizontal="left" vertical="top" wrapText="1"/>
    </xf>
    <xf numFmtId="49" fontId="28" fillId="0" borderId="0" xfId="7" applyNumberFormat="1" applyFont="1" applyBorder="1" applyAlignment="1" applyProtection="1">
      <alignment horizontal="left" vertical="top" wrapText="1"/>
    </xf>
    <xf numFmtId="3" fontId="28" fillId="0" borderId="0" xfId="7" applyNumberFormat="1" applyFont="1" applyBorder="1" applyAlignment="1" applyProtection="1">
      <alignment wrapText="1"/>
    </xf>
    <xf numFmtId="4" fontId="15" fillId="0" borderId="0" xfId="11" applyNumberFormat="1" applyFont="1" applyFill="1" applyBorder="1" applyAlignment="1" applyProtection="1">
      <alignment horizontal="right" wrapText="1"/>
    </xf>
    <xf numFmtId="4" fontId="15" fillId="0" borderId="0" xfId="7" applyNumberFormat="1" applyFont="1" applyBorder="1" applyAlignment="1" applyProtection="1">
      <alignment horizontal="right" wrapText="1"/>
    </xf>
    <xf numFmtId="0" fontId="16" fillId="2" borderId="0" xfId="0" applyFont="1" applyFill="1" applyBorder="1" applyAlignment="1" applyProtection="1">
      <alignment wrapText="1"/>
    </xf>
    <xf numFmtId="0" fontId="15" fillId="0" borderId="0" xfId="0" applyFont="1" applyAlignment="1">
      <alignment wrapText="1"/>
    </xf>
    <xf numFmtId="0" fontId="15" fillId="0" borderId="0" xfId="0" applyFont="1" applyFill="1" applyAlignment="1">
      <alignment horizontal="left" vertical="top" wrapText="1"/>
    </xf>
    <xf numFmtId="4" fontId="15" fillId="0" borderId="0" xfId="0" applyNumberFormat="1" applyFont="1" applyFill="1" applyBorder="1" applyAlignment="1" applyProtection="1">
      <alignment horizontal="right"/>
    </xf>
    <xf numFmtId="0" fontId="15" fillId="0" borderId="0" xfId="0" applyFont="1" applyBorder="1" applyAlignment="1">
      <alignment horizontal="left" vertical="top"/>
    </xf>
    <xf numFmtId="0" fontId="30" fillId="0" borderId="0" xfId="0" applyFont="1"/>
    <xf numFmtId="0" fontId="30" fillId="0" borderId="0" xfId="0" applyFont="1" applyBorder="1"/>
    <xf numFmtId="0" fontId="30" fillId="0" borderId="0" xfId="0" applyFont="1" applyFill="1" applyAlignment="1">
      <alignment horizontal="left" vertical="top"/>
    </xf>
    <xf numFmtId="0" fontId="30" fillId="0" borderId="0" xfId="0" applyFont="1" applyFill="1" applyBorder="1"/>
    <xf numFmtId="0" fontId="15" fillId="0" borderId="0" xfId="0" applyFont="1" applyFill="1" applyAlignment="1">
      <alignment wrapText="1"/>
    </xf>
    <xf numFmtId="4" fontId="22" fillId="0" borderId="0" xfId="0" applyNumberFormat="1" applyFont="1" applyFill="1" applyBorder="1" applyAlignment="1" applyProtection="1">
      <alignment horizontal="right" wrapText="1"/>
    </xf>
  </cellXfs>
  <cellStyles count="12">
    <cellStyle name="Comma0" xfId="1"/>
    <cellStyle name="Currency0" xfId="2"/>
    <cellStyle name="Date" xfId="3"/>
    <cellStyle name="Fixed" xfId="4"/>
    <cellStyle name="Heading 1" xfId="5"/>
    <cellStyle name="Heading 2" xfId="6"/>
    <cellStyle name="Navadno" xfId="0" builtinId="0"/>
    <cellStyle name="Navadno_P126-Planina-jug-PGD" xfId="7"/>
    <cellStyle name="Normal_Sheet1" xfId="8"/>
    <cellStyle name="Total" xfId="9"/>
    <cellStyle name="Vejica" xfId="10" builtinId="3"/>
    <cellStyle name="Vejica_P126-Planina-jug-PGD" xfId="1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isarna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288"/>
  <sheetViews>
    <sheetView topLeftCell="A53" zoomScale="90" zoomScaleNormal="90" zoomScaleSheetLayoutView="100" workbookViewId="0">
      <pane ySplit="675" topLeftCell="A263" activePane="bottomLeft"/>
      <selection activeCell="A53" sqref="A1:IV65536"/>
      <selection pane="bottomLeft" activeCell="G283" sqref="G283"/>
    </sheetView>
  </sheetViews>
  <sheetFormatPr defaultColWidth="9.140625" defaultRowHeight="15" x14ac:dyDescent="0.2"/>
  <cols>
    <col min="1" max="1" width="6.7109375" style="164" customWidth="1"/>
    <col min="2" max="2" width="9.7109375" style="192" customWidth="1"/>
    <col min="3" max="3" width="40.7109375" style="192" customWidth="1"/>
    <col min="4" max="4" width="5.7109375" style="51" customWidth="1"/>
    <col min="5" max="5" width="12.7109375" style="151" customWidth="1"/>
    <col min="6" max="6" width="14.7109375" style="51" customWidth="1"/>
    <col min="7" max="7" width="20.7109375" style="51" customWidth="1"/>
    <col min="8" max="8" width="21" style="51" customWidth="1"/>
    <col min="9" max="9" width="13.140625" style="51" customWidth="1"/>
    <col min="10" max="10" width="9.140625" style="51"/>
    <col min="11" max="11" width="10.85546875" style="51" bestFit="1" customWidth="1"/>
    <col min="12" max="12" width="11.5703125" style="51" bestFit="1" customWidth="1"/>
    <col min="13" max="16384" width="9.140625" style="51"/>
  </cols>
  <sheetData>
    <row r="1" spans="1:256" s="64" customFormat="1" ht="24.95" customHeight="1" x14ac:dyDescent="0.3">
      <c r="A1" s="62"/>
      <c r="B1" s="63"/>
      <c r="C1" s="63"/>
      <c r="E1" s="65"/>
    </row>
    <row r="2" spans="1:256" s="69" customFormat="1" ht="24.95" customHeight="1" x14ac:dyDescent="0.3">
      <c r="A2" s="66"/>
      <c r="B2" s="67" t="s">
        <v>187</v>
      </c>
      <c r="C2" s="68"/>
      <c r="D2" s="69" t="s">
        <v>0</v>
      </c>
      <c r="E2" s="70"/>
      <c r="F2" s="71"/>
      <c r="G2" s="72"/>
      <c r="HR2" s="73"/>
      <c r="HS2" s="73"/>
      <c r="HT2" s="73"/>
      <c r="HU2" s="73"/>
      <c r="HV2" s="73"/>
      <c r="HW2" s="73"/>
      <c r="HX2" s="73"/>
      <c r="HY2" s="73"/>
      <c r="HZ2" s="73"/>
      <c r="IA2" s="73"/>
      <c r="IB2" s="73"/>
      <c r="IC2" s="73"/>
      <c r="ID2" s="73"/>
      <c r="IE2" s="73"/>
      <c r="IF2" s="73"/>
      <c r="IG2" s="73"/>
      <c r="IH2" s="73"/>
      <c r="II2" s="73"/>
      <c r="IJ2" s="73"/>
      <c r="IK2" s="73"/>
      <c r="IL2" s="73"/>
      <c r="IM2" s="73"/>
      <c r="IN2" s="73"/>
      <c r="IO2" s="73"/>
      <c r="IP2" s="73"/>
      <c r="IQ2" s="73"/>
      <c r="IR2" s="73"/>
      <c r="IS2" s="73"/>
      <c r="IT2" s="73"/>
      <c r="IU2" s="73"/>
      <c r="IV2" s="73"/>
    </row>
    <row r="3" spans="1:256" s="69" customFormat="1" ht="24.95" customHeight="1" x14ac:dyDescent="0.3">
      <c r="A3" s="66"/>
      <c r="B3" s="67" t="s">
        <v>188</v>
      </c>
      <c r="C3" s="67"/>
      <c r="E3" s="70"/>
      <c r="F3" s="71"/>
      <c r="G3" s="72"/>
      <c r="HR3" s="73"/>
      <c r="HS3" s="73"/>
      <c r="HT3" s="73"/>
      <c r="HU3" s="73"/>
      <c r="HV3" s="73"/>
      <c r="HW3" s="73"/>
      <c r="HX3" s="73"/>
      <c r="HY3" s="73"/>
      <c r="HZ3" s="73"/>
      <c r="IA3" s="73"/>
      <c r="IB3" s="73"/>
      <c r="IC3" s="73"/>
      <c r="ID3" s="73"/>
      <c r="IE3" s="73"/>
      <c r="IF3" s="73"/>
      <c r="IG3" s="73"/>
      <c r="IH3" s="73"/>
      <c r="II3" s="73"/>
      <c r="IJ3" s="73"/>
      <c r="IK3" s="73"/>
      <c r="IL3" s="73"/>
      <c r="IM3" s="73"/>
      <c r="IN3" s="73"/>
      <c r="IO3" s="73"/>
      <c r="IP3" s="73"/>
      <c r="IQ3" s="73"/>
      <c r="IR3" s="73"/>
      <c r="IS3" s="73"/>
      <c r="IT3" s="73"/>
      <c r="IU3" s="73"/>
      <c r="IV3" s="73"/>
    </row>
    <row r="4" spans="1:256" s="69" customFormat="1" ht="24.95" customHeight="1" x14ac:dyDescent="0.3">
      <c r="A4" s="66"/>
      <c r="B4" s="68"/>
      <c r="C4" s="68"/>
      <c r="D4" s="73"/>
      <c r="E4" s="70"/>
      <c r="F4" s="71"/>
      <c r="G4" s="72"/>
      <c r="HR4" s="73"/>
      <c r="HS4" s="73"/>
      <c r="HT4" s="73"/>
      <c r="HU4" s="73"/>
      <c r="HV4" s="73"/>
      <c r="HW4" s="73"/>
      <c r="HX4" s="73"/>
      <c r="HY4" s="73"/>
      <c r="HZ4" s="73"/>
      <c r="IA4" s="73"/>
      <c r="IB4" s="73"/>
      <c r="IC4" s="73"/>
      <c r="ID4" s="73"/>
      <c r="IE4" s="73"/>
      <c r="IF4" s="73"/>
      <c r="IG4" s="73"/>
      <c r="IH4" s="73"/>
      <c r="II4" s="73"/>
      <c r="IJ4" s="73"/>
      <c r="IK4" s="73"/>
      <c r="IL4" s="73"/>
      <c r="IM4" s="73"/>
      <c r="IN4" s="73"/>
      <c r="IO4" s="73"/>
      <c r="IP4" s="73"/>
      <c r="IQ4" s="73"/>
      <c r="IR4" s="73"/>
      <c r="IS4" s="73"/>
      <c r="IT4" s="73"/>
      <c r="IU4" s="73"/>
      <c r="IV4" s="73"/>
    </row>
    <row r="5" spans="1:256" s="69" customFormat="1" ht="24.95" customHeight="1" x14ac:dyDescent="0.3">
      <c r="A5" s="67"/>
      <c r="B5" s="68"/>
      <c r="C5" s="68"/>
      <c r="F5" s="71"/>
      <c r="G5" s="72"/>
      <c r="HR5" s="73"/>
      <c r="HS5" s="73"/>
      <c r="HT5" s="73"/>
      <c r="HU5" s="73"/>
      <c r="HV5" s="73"/>
      <c r="HW5" s="73"/>
      <c r="HX5" s="73"/>
      <c r="HY5" s="73"/>
      <c r="HZ5" s="73"/>
      <c r="IA5" s="73"/>
      <c r="IB5" s="73"/>
      <c r="IC5" s="73"/>
      <c r="ID5" s="73"/>
      <c r="IE5" s="73"/>
      <c r="IF5" s="73"/>
      <c r="IG5" s="73"/>
      <c r="IH5" s="73"/>
      <c r="II5" s="73"/>
      <c r="IJ5" s="73"/>
      <c r="IK5" s="73"/>
      <c r="IL5" s="73"/>
      <c r="IM5" s="73"/>
      <c r="IN5" s="73"/>
      <c r="IO5" s="73"/>
      <c r="IP5" s="73"/>
      <c r="IQ5" s="73"/>
      <c r="IR5" s="73"/>
      <c r="IS5" s="73"/>
      <c r="IT5" s="73"/>
      <c r="IU5" s="73"/>
      <c r="IV5" s="73"/>
    </row>
    <row r="6" spans="1:256" s="69" customFormat="1" ht="24.95" customHeight="1" x14ac:dyDescent="0.3">
      <c r="A6" s="67"/>
      <c r="B6" s="67" t="s">
        <v>1</v>
      </c>
      <c r="C6" s="68"/>
      <c r="F6" s="71"/>
      <c r="G6" s="72"/>
      <c r="HR6" s="73"/>
      <c r="HS6" s="73"/>
      <c r="HT6" s="73"/>
      <c r="HU6" s="73"/>
      <c r="HV6" s="73"/>
      <c r="HW6" s="73"/>
      <c r="HX6" s="73"/>
      <c r="HY6" s="73"/>
      <c r="HZ6" s="73"/>
      <c r="IA6" s="73"/>
      <c r="IB6" s="73"/>
      <c r="IC6" s="73"/>
      <c r="ID6" s="73"/>
      <c r="IE6" s="73"/>
      <c r="IF6" s="73"/>
      <c r="IG6" s="73"/>
      <c r="IH6" s="73"/>
      <c r="II6" s="73"/>
      <c r="IJ6" s="73"/>
      <c r="IK6" s="73"/>
      <c r="IL6" s="73"/>
      <c r="IM6" s="73"/>
      <c r="IN6" s="73"/>
      <c r="IO6" s="73"/>
      <c r="IP6" s="73"/>
      <c r="IQ6" s="73"/>
      <c r="IR6" s="73"/>
      <c r="IS6" s="73"/>
      <c r="IT6" s="73"/>
      <c r="IU6" s="73"/>
      <c r="IV6" s="73"/>
    </row>
    <row r="7" spans="1:256" s="69" customFormat="1" ht="24.95" customHeight="1" x14ac:dyDescent="0.3">
      <c r="A7" s="66"/>
      <c r="B7" s="67" t="s">
        <v>189</v>
      </c>
      <c r="C7" s="67"/>
      <c r="E7" s="70"/>
      <c r="F7" s="71"/>
      <c r="G7" s="72"/>
      <c r="HR7" s="73"/>
      <c r="HS7" s="73"/>
      <c r="HT7" s="73"/>
      <c r="HU7" s="73"/>
      <c r="HV7" s="73"/>
      <c r="HW7" s="73"/>
      <c r="HX7" s="73"/>
      <c r="HY7" s="73"/>
      <c r="HZ7" s="73"/>
      <c r="IA7" s="73"/>
      <c r="IB7" s="73"/>
      <c r="IC7" s="73"/>
      <c r="ID7" s="73"/>
      <c r="IE7" s="73"/>
      <c r="IF7" s="73"/>
      <c r="IG7" s="73"/>
      <c r="IH7" s="73"/>
      <c r="II7" s="73"/>
      <c r="IJ7" s="73"/>
      <c r="IK7" s="73"/>
      <c r="IL7" s="73"/>
      <c r="IM7" s="73"/>
      <c r="IN7" s="73"/>
      <c r="IO7" s="73"/>
      <c r="IP7" s="73"/>
      <c r="IQ7" s="73"/>
      <c r="IR7" s="73"/>
      <c r="IS7" s="73"/>
      <c r="IT7" s="73"/>
      <c r="IU7" s="73"/>
      <c r="IV7" s="73"/>
    </row>
    <row r="8" spans="1:256" s="69" customFormat="1" ht="24.95" customHeight="1" x14ac:dyDescent="0.3">
      <c r="A8" s="66"/>
      <c r="B8" s="67"/>
      <c r="C8" s="67"/>
      <c r="E8" s="70"/>
      <c r="F8" s="71"/>
      <c r="G8" s="72"/>
      <c r="HR8" s="73"/>
      <c r="HS8" s="73"/>
      <c r="HT8" s="73"/>
      <c r="HU8" s="73"/>
      <c r="HV8" s="73"/>
      <c r="HW8" s="73"/>
      <c r="HX8" s="73"/>
      <c r="HY8" s="73"/>
      <c r="HZ8" s="73"/>
      <c r="IA8" s="73"/>
      <c r="IB8" s="73"/>
      <c r="IC8" s="73"/>
      <c r="ID8" s="73"/>
      <c r="IE8" s="73"/>
      <c r="IF8" s="73"/>
      <c r="IG8" s="73"/>
      <c r="IH8" s="73"/>
      <c r="II8" s="73"/>
      <c r="IJ8" s="73"/>
      <c r="IK8" s="73"/>
      <c r="IL8" s="73"/>
      <c r="IM8" s="73"/>
      <c r="IN8" s="73"/>
      <c r="IO8" s="73"/>
      <c r="IP8" s="73"/>
      <c r="IQ8" s="73"/>
      <c r="IR8" s="73"/>
      <c r="IS8" s="73"/>
      <c r="IT8" s="73"/>
      <c r="IU8" s="73"/>
      <c r="IV8" s="73"/>
    </row>
    <row r="9" spans="1:256" s="69" customFormat="1" ht="24.95" customHeight="1" x14ac:dyDescent="0.3">
      <c r="A9" s="66"/>
      <c r="B9" s="74"/>
      <c r="C9" s="67"/>
      <c r="E9" s="70"/>
      <c r="F9" s="71"/>
      <c r="G9" s="72"/>
      <c r="HR9" s="73"/>
      <c r="HS9" s="73"/>
      <c r="HT9" s="73"/>
      <c r="HU9" s="73"/>
      <c r="HV9" s="73"/>
      <c r="HW9" s="73"/>
      <c r="HX9" s="73"/>
      <c r="HY9" s="73"/>
      <c r="HZ9" s="73"/>
      <c r="IA9" s="73"/>
      <c r="IB9" s="73"/>
      <c r="IC9" s="73"/>
      <c r="ID9" s="73"/>
      <c r="IE9" s="73"/>
      <c r="IF9" s="73"/>
      <c r="IG9" s="73"/>
      <c r="IH9" s="73"/>
      <c r="II9" s="73"/>
      <c r="IJ9" s="73"/>
      <c r="IK9" s="73"/>
      <c r="IL9" s="73"/>
      <c r="IM9" s="73"/>
      <c r="IN9" s="73"/>
      <c r="IO9" s="73"/>
      <c r="IP9" s="73"/>
      <c r="IQ9" s="73"/>
      <c r="IR9" s="73"/>
      <c r="IS9" s="73"/>
      <c r="IT9" s="73"/>
      <c r="IU9" s="73"/>
      <c r="IV9" s="73"/>
    </row>
    <row r="10" spans="1:256" s="69" customFormat="1" ht="24.95" customHeight="1" x14ac:dyDescent="0.3">
      <c r="A10" s="66"/>
      <c r="B10" s="68" t="s">
        <v>2</v>
      </c>
      <c r="C10" s="67"/>
      <c r="E10" s="70"/>
      <c r="F10" s="71"/>
      <c r="G10" s="72"/>
      <c r="HR10" s="73"/>
      <c r="HS10" s="73"/>
      <c r="HT10" s="73"/>
      <c r="HU10" s="73"/>
      <c r="HV10" s="73"/>
      <c r="HW10" s="73"/>
      <c r="HX10" s="73"/>
      <c r="HY10" s="73"/>
      <c r="HZ10" s="73"/>
      <c r="IA10" s="73"/>
      <c r="IB10" s="73"/>
      <c r="IC10" s="73"/>
      <c r="ID10" s="73"/>
      <c r="IE10" s="73"/>
      <c r="IF10" s="73"/>
      <c r="IG10" s="73"/>
      <c r="IH10" s="73"/>
      <c r="II10" s="73"/>
      <c r="IJ10" s="73"/>
      <c r="IK10" s="73"/>
      <c r="IL10" s="73"/>
      <c r="IM10" s="73"/>
      <c r="IN10" s="73"/>
      <c r="IO10" s="73"/>
      <c r="IP10" s="73"/>
      <c r="IQ10" s="73"/>
      <c r="IR10" s="73"/>
      <c r="IS10" s="73"/>
      <c r="IT10" s="73"/>
      <c r="IU10" s="73"/>
      <c r="IV10" s="73"/>
    </row>
    <row r="11" spans="1:256" s="69" customFormat="1" ht="24.95" customHeight="1" x14ac:dyDescent="0.3">
      <c r="A11" s="66"/>
      <c r="B11" s="68"/>
      <c r="C11" s="67"/>
      <c r="E11" s="70"/>
      <c r="F11" s="71"/>
      <c r="G11" s="72"/>
      <c r="HR11" s="73"/>
      <c r="HS11" s="73"/>
      <c r="HT11" s="73"/>
      <c r="HU11" s="73"/>
      <c r="HV11" s="73"/>
      <c r="HW11" s="73"/>
      <c r="HX11" s="73"/>
      <c r="HY11" s="73"/>
      <c r="HZ11" s="73"/>
      <c r="IA11" s="73"/>
      <c r="IB11" s="73"/>
      <c r="IC11" s="73"/>
      <c r="ID11" s="73"/>
      <c r="IE11" s="73"/>
      <c r="IF11" s="73"/>
      <c r="IG11" s="73"/>
      <c r="IH11" s="73"/>
      <c r="II11" s="73"/>
      <c r="IJ11" s="73"/>
      <c r="IK11" s="73"/>
      <c r="IL11" s="73"/>
      <c r="IM11" s="73"/>
      <c r="IN11" s="73"/>
      <c r="IO11" s="73"/>
      <c r="IP11" s="73"/>
      <c r="IQ11" s="73"/>
      <c r="IR11" s="73"/>
      <c r="IS11" s="73"/>
      <c r="IT11" s="73"/>
      <c r="IU11" s="73"/>
      <c r="IV11" s="73"/>
    </row>
    <row r="12" spans="1:256" s="69" customFormat="1" ht="24.95" customHeight="1" x14ac:dyDescent="0.3">
      <c r="A12" s="75"/>
      <c r="B12" s="67"/>
      <c r="C12" s="67"/>
      <c r="E12" s="70"/>
      <c r="F12" s="71"/>
      <c r="G12" s="72"/>
      <c r="HR12" s="73"/>
      <c r="HS12" s="73"/>
      <c r="HT12" s="73"/>
      <c r="HU12" s="73"/>
      <c r="HV12" s="73"/>
      <c r="HW12" s="73"/>
      <c r="HX12" s="73"/>
      <c r="HY12" s="73"/>
      <c r="HZ12" s="73"/>
      <c r="IA12" s="73"/>
      <c r="IB12" s="73"/>
      <c r="IC12" s="73"/>
      <c r="ID12" s="73"/>
      <c r="IE12" s="73"/>
      <c r="IF12" s="73"/>
      <c r="IG12" s="73"/>
      <c r="IH12" s="73"/>
      <c r="II12" s="73"/>
      <c r="IJ12" s="73"/>
      <c r="IK12" s="73"/>
      <c r="IL12" s="73"/>
      <c r="IM12" s="73"/>
      <c r="IN12" s="73"/>
      <c r="IO12" s="73"/>
      <c r="IP12" s="73"/>
      <c r="IQ12" s="73"/>
      <c r="IR12" s="73"/>
      <c r="IS12" s="73"/>
      <c r="IT12" s="73"/>
      <c r="IU12" s="73"/>
      <c r="IV12" s="73"/>
    </row>
    <row r="13" spans="1:256" s="69" customFormat="1" ht="24.95" customHeight="1" x14ac:dyDescent="0.3">
      <c r="A13" s="75" t="s">
        <v>0</v>
      </c>
      <c r="B13" s="67"/>
      <c r="C13" s="67"/>
      <c r="E13" s="70"/>
      <c r="F13" s="71"/>
      <c r="G13" s="72"/>
      <c r="HR13" s="73"/>
      <c r="HS13" s="73"/>
      <c r="HT13" s="73"/>
      <c r="HU13" s="73"/>
      <c r="HV13" s="73"/>
      <c r="HW13" s="73"/>
      <c r="HX13" s="73"/>
      <c r="HY13" s="73"/>
      <c r="HZ13" s="73"/>
      <c r="IA13" s="73"/>
      <c r="IB13" s="73"/>
      <c r="IC13" s="73"/>
      <c r="ID13" s="73"/>
      <c r="IE13" s="73"/>
      <c r="IF13" s="73"/>
      <c r="IG13" s="73"/>
      <c r="IH13" s="73"/>
      <c r="II13" s="73"/>
      <c r="IJ13" s="73"/>
      <c r="IK13" s="73"/>
      <c r="IL13" s="73"/>
      <c r="IM13" s="73"/>
      <c r="IN13" s="73"/>
      <c r="IO13" s="73"/>
      <c r="IP13" s="73"/>
      <c r="IQ13" s="73"/>
      <c r="IR13" s="73"/>
      <c r="IS13" s="73"/>
      <c r="IT13" s="73"/>
      <c r="IU13" s="73"/>
      <c r="IV13" s="73"/>
    </row>
    <row r="14" spans="1:256" s="69" customFormat="1" ht="24.95" customHeight="1" x14ac:dyDescent="0.3">
      <c r="A14" s="75"/>
      <c r="B14" s="67"/>
      <c r="C14" s="67"/>
      <c r="E14" s="70"/>
      <c r="F14" s="71"/>
      <c r="G14" s="72"/>
      <c r="HR14" s="73"/>
      <c r="HS14" s="73"/>
      <c r="HT14" s="73"/>
      <c r="HU14" s="73"/>
      <c r="HV14" s="73"/>
      <c r="HW14" s="73"/>
      <c r="HX14" s="73"/>
      <c r="HY14" s="73"/>
      <c r="HZ14" s="73"/>
      <c r="IA14" s="73"/>
      <c r="IB14" s="73"/>
      <c r="IC14" s="73"/>
      <c r="ID14" s="73"/>
      <c r="IE14" s="73"/>
      <c r="IF14" s="73"/>
      <c r="IG14" s="73"/>
      <c r="IH14" s="73"/>
      <c r="II14" s="73"/>
      <c r="IJ14" s="73"/>
      <c r="IK14" s="73"/>
      <c r="IL14" s="73"/>
      <c r="IM14" s="73"/>
      <c r="IN14" s="73"/>
      <c r="IO14" s="73"/>
      <c r="IP14" s="73"/>
      <c r="IQ14" s="73"/>
      <c r="IR14" s="73"/>
      <c r="IS14" s="73"/>
      <c r="IT14" s="73"/>
      <c r="IU14" s="73"/>
      <c r="IV14" s="73"/>
    </row>
    <row r="15" spans="1:256" s="73" customFormat="1" ht="24.95" customHeight="1" x14ac:dyDescent="0.3">
      <c r="A15" s="66"/>
      <c r="B15" s="76" t="s">
        <v>182</v>
      </c>
      <c r="C15" s="68"/>
      <c r="E15" s="77"/>
      <c r="F15" s="78"/>
      <c r="G15" s="79"/>
    </row>
    <row r="16" spans="1:256" s="69" customFormat="1" ht="24.95" customHeight="1" x14ac:dyDescent="0.3">
      <c r="A16" s="75"/>
      <c r="B16" s="67"/>
      <c r="C16" s="67"/>
      <c r="E16" s="70"/>
      <c r="F16" s="71"/>
      <c r="G16" s="72"/>
      <c r="HR16" s="73"/>
      <c r="HS16" s="73"/>
      <c r="HT16" s="73"/>
      <c r="HU16" s="73"/>
      <c r="HV16" s="73"/>
      <c r="HW16" s="73"/>
      <c r="HX16" s="73"/>
      <c r="HY16" s="73"/>
      <c r="HZ16" s="73"/>
      <c r="IA16" s="73"/>
      <c r="IB16" s="73"/>
      <c r="IC16" s="73"/>
      <c r="ID16" s="73"/>
      <c r="IE16" s="73"/>
      <c r="IF16" s="73"/>
      <c r="IG16" s="73"/>
      <c r="IH16" s="73"/>
      <c r="II16" s="73"/>
      <c r="IJ16" s="73"/>
      <c r="IK16" s="73"/>
      <c r="IL16" s="73"/>
      <c r="IM16" s="73"/>
      <c r="IN16" s="73"/>
      <c r="IO16" s="73"/>
      <c r="IP16" s="73"/>
      <c r="IQ16" s="73"/>
      <c r="IR16" s="73"/>
      <c r="IS16" s="73"/>
      <c r="IT16" s="73"/>
      <c r="IU16" s="73"/>
      <c r="IV16" s="73"/>
    </row>
    <row r="17" spans="1:256" s="83" customFormat="1" ht="24.95" customHeight="1" x14ac:dyDescent="0.3">
      <c r="A17" s="80"/>
      <c r="B17" s="81"/>
      <c r="C17" s="82"/>
      <c r="E17" s="84"/>
      <c r="F17" s="85"/>
      <c r="G17" s="86"/>
      <c r="HR17" s="87"/>
      <c r="HS17" s="87"/>
      <c r="HT17" s="87"/>
      <c r="HU17" s="87"/>
      <c r="HV17" s="87"/>
      <c r="HW17" s="87"/>
      <c r="HX17" s="87"/>
      <c r="HY17" s="87"/>
      <c r="HZ17" s="87"/>
      <c r="IA17" s="87"/>
      <c r="IB17" s="87"/>
      <c r="IC17" s="87"/>
      <c r="ID17" s="87"/>
      <c r="IE17" s="87"/>
      <c r="IF17" s="87"/>
      <c r="IG17" s="87"/>
      <c r="IH17" s="87"/>
      <c r="II17" s="87"/>
      <c r="IJ17" s="87"/>
      <c r="IK17" s="87"/>
      <c r="IL17" s="87"/>
      <c r="IM17" s="87"/>
      <c r="IN17" s="87"/>
      <c r="IO17" s="87"/>
      <c r="IP17" s="87"/>
      <c r="IQ17" s="87"/>
      <c r="IR17" s="87"/>
      <c r="IS17" s="87"/>
      <c r="IT17" s="87"/>
      <c r="IU17" s="87"/>
      <c r="IV17" s="87"/>
    </row>
    <row r="18" spans="1:256" s="69" customFormat="1" ht="24.95" customHeight="1" x14ac:dyDescent="0.3">
      <c r="A18" s="75"/>
      <c r="B18" s="67"/>
      <c r="C18" s="88" t="s">
        <v>191</v>
      </c>
      <c r="E18" s="70"/>
      <c r="F18" s="71"/>
      <c r="G18" s="72"/>
      <c r="HR18" s="73"/>
      <c r="HS18" s="73"/>
      <c r="HT18" s="73"/>
      <c r="HU18" s="73"/>
      <c r="HV18" s="73"/>
      <c r="HW18" s="73"/>
      <c r="HX18" s="73"/>
      <c r="HY18" s="73"/>
      <c r="HZ18" s="73"/>
      <c r="IA18" s="73"/>
      <c r="IB18" s="73"/>
      <c r="IC18" s="73"/>
      <c r="ID18" s="73"/>
      <c r="IE18" s="73"/>
      <c r="IF18" s="73"/>
      <c r="IG18" s="73"/>
      <c r="IH18" s="73"/>
      <c r="II18" s="73"/>
      <c r="IJ18" s="73"/>
      <c r="IK18" s="73"/>
      <c r="IL18" s="73"/>
      <c r="IM18" s="73"/>
      <c r="IN18" s="73"/>
      <c r="IO18" s="73"/>
      <c r="IP18" s="73"/>
      <c r="IQ18" s="73"/>
      <c r="IR18" s="73"/>
      <c r="IS18" s="73"/>
      <c r="IT18" s="73"/>
      <c r="IU18" s="73"/>
      <c r="IV18" s="73"/>
    </row>
    <row r="19" spans="1:256" s="69" customFormat="1" ht="24.95" customHeight="1" x14ac:dyDescent="0.3">
      <c r="A19" s="75"/>
      <c r="B19" s="67"/>
      <c r="C19" s="68"/>
      <c r="E19" s="70"/>
      <c r="F19" s="71"/>
      <c r="G19" s="72"/>
      <c r="HR19" s="73"/>
      <c r="HS19" s="73"/>
      <c r="HT19" s="73"/>
      <c r="HU19" s="73"/>
      <c r="HV19" s="73"/>
      <c r="HW19" s="73"/>
      <c r="HX19" s="73"/>
      <c r="HY19" s="73"/>
      <c r="HZ19" s="73"/>
      <c r="IA19" s="73"/>
      <c r="IB19" s="73"/>
      <c r="IC19" s="73"/>
      <c r="ID19" s="73"/>
      <c r="IE19" s="73"/>
      <c r="IF19" s="73"/>
      <c r="IG19" s="73"/>
      <c r="IH19" s="73"/>
      <c r="II19" s="73"/>
      <c r="IJ19" s="73"/>
      <c r="IK19" s="73"/>
      <c r="IL19" s="73"/>
      <c r="IM19" s="73"/>
      <c r="IN19" s="73"/>
      <c r="IO19" s="73"/>
      <c r="IP19" s="73"/>
      <c r="IQ19" s="73"/>
      <c r="IR19" s="73"/>
      <c r="IS19" s="73"/>
      <c r="IT19" s="73"/>
      <c r="IU19" s="73"/>
      <c r="IV19" s="73"/>
    </row>
    <row r="20" spans="1:256" s="69" customFormat="1" ht="24.95" customHeight="1" x14ac:dyDescent="0.3">
      <c r="A20" s="75"/>
      <c r="B20" s="67"/>
      <c r="C20" s="67"/>
      <c r="E20" s="70"/>
      <c r="F20" s="71"/>
      <c r="G20" s="72"/>
      <c r="HR20" s="73"/>
      <c r="HS20" s="73"/>
      <c r="HT20" s="73"/>
      <c r="HU20" s="73"/>
      <c r="HV20" s="73"/>
      <c r="HW20" s="73"/>
      <c r="HX20" s="73"/>
      <c r="HY20" s="73"/>
      <c r="HZ20" s="73"/>
      <c r="IA20" s="73"/>
      <c r="IB20" s="73"/>
      <c r="IC20" s="73"/>
      <c r="ID20" s="73"/>
      <c r="IE20" s="73"/>
      <c r="IF20" s="73"/>
      <c r="IG20" s="73"/>
      <c r="IH20" s="73"/>
      <c r="II20" s="73"/>
      <c r="IJ20" s="73"/>
      <c r="IK20" s="73"/>
      <c r="IL20" s="73"/>
      <c r="IM20" s="73"/>
      <c r="IN20" s="73"/>
      <c r="IO20" s="73"/>
      <c r="IP20" s="73"/>
      <c r="IQ20" s="73"/>
      <c r="IR20" s="73"/>
      <c r="IS20" s="73"/>
      <c r="IT20" s="73"/>
      <c r="IU20" s="73"/>
      <c r="IV20" s="73"/>
    </row>
    <row r="21" spans="1:256" s="69" customFormat="1" ht="24.95" customHeight="1" x14ac:dyDescent="0.3">
      <c r="A21" s="75"/>
      <c r="B21" s="67"/>
      <c r="C21" s="67"/>
      <c r="E21" s="70"/>
      <c r="F21" s="71"/>
      <c r="G21" s="72"/>
      <c r="HR21" s="73"/>
      <c r="HS21" s="73"/>
      <c r="HT21" s="73"/>
      <c r="HU21" s="73"/>
      <c r="HV21" s="73"/>
      <c r="HW21" s="73"/>
      <c r="HX21" s="73"/>
      <c r="HY21" s="73"/>
      <c r="HZ21" s="73"/>
      <c r="IA21" s="73"/>
      <c r="IB21" s="73"/>
      <c r="IC21" s="73"/>
      <c r="ID21" s="73"/>
      <c r="IE21" s="73"/>
      <c r="IF21" s="73"/>
      <c r="IG21" s="73"/>
      <c r="IH21" s="73"/>
      <c r="II21" s="73"/>
      <c r="IJ21" s="73"/>
      <c r="IK21" s="73"/>
      <c r="IL21" s="73"/>
      <c r="IM21" s="73"/>
      <c r="IN21" s="73"/>
      <c r="IO21" s="73"/>
      <c r="IP21" s="73"/>
      <c r="IQ21" s="73"/>
      <c r="IR21" s="73"/>
      <c r="IS21" s="73"/>
      <c r="IT21" s="73"/>
      <c r="IU21" s="73"/>
      <c r="IV21" s="73"/>
    </row>
    <row r="22" spans="1:256" s="69" customFormat="1" ht="24.95" customHeight="1" x14ac:dyDescent="0.3">
      <c r="A22" s="75"/>
      <c r="B22" s="67"/>
      <c r="C22" s="67"/>
      <c r="E22" s="70"/>
      <c r="F22" s="71"/>
      <c r="G22" s="72"/>
      <c r="HR22" s="73"/>
      <c r="HS22" s="73"/>
      <c r="HT22" s="73"/>
      <c r="HU22" s="73"/>
      <c r="HV22" s="73"/>
      <c r="HW22" s="73"/>
      <c r="HX22" s="73"/>
      <c r="HY22" s="73"/>
      <c r="HZ22" s="73"/>
      <c r="IA22" s="73"/>
      <c r="IB22" s="73"/>
      <c r="IC22" s="73"/>
      <c r="ID22" s="73"/>
      <c r="IE22" s="73"/>
      <c r="IF22" s="73"/>
      <c r="IG22" s="73"/>
      <c r="IH22" s="73"/>
      <c r="II22" s="73"/>
      <c r="IJ22" s="73"/>
      <c r="IK22" s="73"/>
      <c r="IL22" s="73"/>
      <c r="IM22" s="73"/>
      <c r="IN22" s="73"/>
      <c r="IO22" s="73"/>
      <c r="IP22" s="73"/>
      <c r="IQ22" s="73"/>
      <c r="IR22" s="73"/>
      <c r="IS22" s="73"/>
      <c r="IT22" s="73"/>
      <c r="IU22" s="73"/>
      <c r="IV22" s="73"/>
    </row>
    <row r="23" spans="1:256" s="69" customFormat="1" ht="24.95" customHeight="1" x14ac:dyDescent="0.3">
      <c r="A23" s="75"/>
      <c r="B23" s="67"/>
      <c r="C23" s="67"/>
      <c r="E23" s="70"/>
      <c r="F23" s="71"/>
      <c r="G23" s="72"/>
      <c r="HR23" s="73"/>
      <c r="HS23" s="73"/>
      <c r="HT23" s="73"/>
      <c r="HU23" s="73"/>
      <c r="HV23" s="73"/>
      <c r="HW23" s="73"/>
      <c r="HX23" s="73"/>
      <c r="HY23" s="73"/>
      <c r="HZ23" s="73"/>
      <c r="IA23" s="73"/>
      <c r="IB23" s="73"/>
      <c r="IC23" s="73"/>
      <c r="ID23" s="73"/>
      <c r="IE23" s="73"/>
      <c r="IF23" s="73"/>
      <c r="IG23" s="73"/>
      <c r="IH23" s="73"/>
      <c r="II23" s="73"/>
      <c r="IJ23" s="73"/>
      <c r="IK23" s="73"/>
      <c r="IL23" s="73"/>
      <c r="IM23" s="73"/>
      <c r="IN23" s="73"/>
      <c r="IO23" s="73"/>
      <c r="IP23" s="73"/>
      <c r="IQ23" s="73"/>
      <c r="IR23" s="73"/>
      <c r="IS23" s="73"/>
      <c r="IT23" s="73"/>
      <c r="IU23" s="73"/>
      <c r="IV23" s="73"/>
    </row>
    <row r="24" spans="1:256" s="69" customFormat="1" ht="24.95" customHeight="1" x14ac:dyDescent="0.3">
      <c r="A24" s="75"/>
      <c r="B24" s="67"/>
      <c r="C24" s="67"/>
      <c r="E24" s="70"/>
      <c r="F24" s="71"/>
      <c r="G24" s="72"/>
      <c r="HR24" s="73"/>
      <c r="HS24" s="73"/>
      <c r="HT24" s="73"/>
      <c r="HU24" s="73"/>
      <c r="HV24" s="73"/>
      <c r="HW24" s="73"/>
      <c r="HX24" s="73"/>
      <c r="HY24" s="73"/>
      <c r="HZ24" s="73"/>
      <c r="IA24" s="73"/>
      <c r="IB24" s="73"/>
      <c r="IC24" s="73"/>
      <c r="ID24" s="73"/>
      <c r="IE24" s="73"/>
      <c r="IF24" s="73"/>
      <c r="IG24" s="73"/>
      <c r="IH24" s="73"/>
      <c r="II24" s="73"/>
      <c r="IJ24" s="73"/>
      <c r="IK24" s="73"/>
      <c r="IL24" s="73"/>
      <c r="IM24" s="73"/>
      <c r="IN24" s="73"/>
      <c r="IO24" s="73"/>
      <c r="IP24" s="73"/>
      <c r="IQ24" s="73"/>
      <c r="IR24" s="73"/>
      <c r="IS24" s="73"/>
      <c r="IT24" s="73"/>
      <c r="IU24" s="73"/>
      <c r="IV24" s="73"/>
    </row>
    <row r="25" spans="1:256" s="69" customFormat="1" ht="24.95" customHeight="1" x14ac:dyDescent="0.3">
      <c r="A25" s="75"/>
      <c r="B25" s="67"/>
      <c r="C25" s="67"/>
      <c r="E25" s="70"/>
      <c r="F25" s="71"/>
      <c r="G25" s="72"/>
      <c r="HR25" s="73"/>
      <c r="HS25" s="73"/>
      <c r="HT25" s="73"/>
      <c r="HU25" s="73"/>
      <c r="HV25" s="73"/>
      <c r="HW25" s="73"/>
      <c r="HX25" s="73"/>
      <c r="HY25" s="73"/>
      <c r="HZ25" s="73"/>
      <c r="IA25" s="73"/>
      <c r="IB25" s="73"/>
      <c r="IC25" s="73"/>
      <c r="ID25" s="73"/>
      <c r="IE25" s="73"/>
      <c r="IF25" s="73"/>
      <c r="IG25" s="73"/>
      <c r="IH25" s="73"/>
      <c r="II25" s="73"/>
      <c r="IJ25" s="73"/>
      <c r="IK25" s="73"/>
      <c r="IL25" s="73"/>
      <c r="IM25" s="73"/>
      <c r="IN25" s="73"/>
      <c r="IO25" s="73"/>
      <c r="IP25" s="73"/>
      <c r="IQ25" s="73"/>
      <c r="IR25" s="73"/>
      <c r="IS25" s="73"/>
      <c r="IT25" s="73"/>
      <c r="IU25" s="73"/>
      <c r="IV25" s="73"/>
    </row>
    <row r="26" spans="1:256" s="69" customFormat="1" ht="24.95" customHeight="1" x14ac:dyDescent="0.3">
      <c r="A26" s="75"/>
      <c r="B26" s="67"/>
      <c r="C26" s="67"/>
      <c r="E26" s="70"/>
      <c r="F26" s="71"/>
      <c r="G26" s="72"/>
      <c r="HR26" s="73"/>
      <c r="HS26" s="73"/>
      <c r="HT26" s="73"/>
      <c r="HU26" s="73"/>
      <c r="HV26" s="73"/>
      <c r="HW26" s="73"/>
      <c r="HX26" s="73"/>
      <c r="HY26" s="73"/>
      <c r="HZ26" s="73"/>
      <c r="IA26" s="73"/>
      <c r="IB26" s="73"/>
      <c r="IC26" s="73"/>
      <c r="ID26" s="73"/>
      <c r="IE26" s="73"/>
      <c r="IF26" s="73"/>
      <c r="IG26" s="73"/>
      <c r="IH26" s="73"/>
      <c r="II26" s="73"/>
      <c r="IJ26" s="73"/>
      <c r="IK26" s="73"/>
      <c r="IL26" s="73"/>
      <c r="IM26" s="73"/>
      <c r="IN26" s="73"/>
      <c r="IO26" s="73"/>
      <c r="IP26" s="73"/>
      <c r="IQ26" s="73"/>
      <c r="IR26" s="73"/>
      <c r="IS26" s="73"/>
      <c r="IT26" s="73"/>
      <c r="IU26" s="73"/>
      <c r="IV26" s="73"/>
    </row>
    <row r="27" spans="1:256" s="69" customFormat="1" ht="24.95" customHeight="1" x14ac:dyDescent="0.3">
      <c r="A27" s="75"/>
      <c r="B27" s="67"/>
      <c r="C27" s="67"/>
      <c r="E27" s="70"/>
      <c r="F27" s="71"/>
      <c r="G27" s="72"/>
      <c r="HR27" s="73"/>
      <c r="HS27" s="73"/>
      <c r="HT27" s="73"/>
      <c r="HU27" s="73"/>
      <c r="HV27" s="73"/>
      <c r="HW27" s="73"/>
      <c r="HX27" s="73"/>
      <c r="HY27" s="73"/>
      <c r="HZ27" s="73"/>
      <c r="IA27" s="73"/>
      <c r="IB27" s="73"/>
      <c r="IC27" s="73"/>
      <c r="ID27" s="73"/>
      <c r="IE27" s="73"/>
      <c r="IF27" s="73"/>
      <c r="IG27" s="73"/>
      <c r="IH27" s="73"/>
      <c r="II27" s="73"/>
      <c r="IJ27" s="73"/>
      <c r="IK27" s="73"/>
      <c r="IL27" s="73"/>
      <c r="IM27" s="73"/>
      <c r="IN27" s="73"/>
      <c r="IO27" s="73"/>
      <c r="IP27" s="73"/>
      <c r="IQ27" s="73"/>
      <c r="IR27" s="73"/>
      <c r="IS27" s="73"/>
      <c r="IT27" s="73"/>
      <c r="IU27" s="73"/>
      <c r="IV27" s="73"/>
    </row>
    <row r="28" spans="1:256" s="69" customFormat="1" ht="24.95" customHeight="1" x14ac:dyDescent="0.3">
      <c r="A28" s="75"/>
      <c r="B28" s="67"/>
      <c r="C28" s="67"/>
      <c r="E28" s="70"/>
      <c r="F28" s="71"/>
      <c r="G28" s="72"/>
      <c r="HR28" s="73"/>
      <c r="HS28" s="73"/>
      <c r="HT28" s="73"/>
      <c r="HU28" s="73"/>
      <c r="HV28" s="73"/>
      <c r="HW28" s="73"/>
      <c r="HX28" s="73"/>
      <c r="HY28" s="73"/>
      <c r="HZ28" s="73"/>
      <c r="IA28" s="73"/>
      <c r="IB28" s="73"/>
      <c r="IC28" s="73"/>
      <c r="ID28" s="73"/>
      <c r="IE28" s="73"/>
      <c r="IF28" s="73"/>
      <c r="IG28" s="73"/>
      <c r="IH28" s="73"/>
      <c r="II28" s="73"/>
      <c r="IJ28" s="73"/>
      <c r="IK28" s="73"/>
      <c r="IL28" s="73"/>
      <c r="IM28" s="73"/>
      <c r="IN28" s="73"/>
      <c r="IO28" s="73"/>
      <c r="IP28" s="73"/>
      <c r="IQ28" s="73"/>
      <c r="IR28" s="73"/>
      <c r="IS28" s="73"/>
      <c r="IT28" s="73"/>
      <c r="IU28" s="73"/>
      <c r="IV28" s="73"/>
    </row>
    <row r="29" spans="1:256" s="73" customFormat="1" ht="24.95" customHeight="1" x14ac:dyDescent="0.3">
      <c r="A29" s="66"/>
      <c r="B29" s="68"/>
      <c r="C29" s="68"/>
      <c r="D29" s="69"/>
      <c r="E29" s="77"/>
      <c r="F29" s="78"/>
      <c r="G29" s="79"/>
    </row>
    <row r="30" spans="1:256" s="73" customFormat="1" ht="24.95" customHeight="1" x14ac:dyDescent="0.3">
      <c r="A30" s="66"/>
      <c r="B30" s="68"/>
      <c r="C30" s="68"/>
      <c r="D30" s="69"/>
      <c r="E30" s="77"/>
      <c r="F30" s="78"/>
      <c r="G30" s="79"/>
    </row>
    <row r="31" spans="1:256" s="73" customFormat="1" ht="24.95" customHeight="1" x14ac:dyDescent="0.3">
      <c r="A31" s="66"/>
      <c r="B31" s="68"/>
      <c r="C31" s="68"/>
      <c r="D31" s="69"/>
      <c r="E31" s="77"/>
      <c r="F31" s="78"/>
      <c r="G31" s="79"/>
    </row>
    <row r="32" spans="1:256" s="73" customFormat="1" ht="24.95" customHeight="1" x14ac:dyDescent="0.3">
      <c r="A32" s="66"/>
      <c r="B32" s="68"/>
      <c r="C32" s="68"/>
      <c r="D32" s="69"/>
      <c r="E32" s="77"/>
      <c r="F32" s="78"/>
      <c r="G32" s="79"/>
    </row>
    <row r="33" spans="1:256" s="73" customFormat="1" ht="24.95" customHeight="1" x14ac:dyDescent="0.3">
      <c r="A33" s="66"/>
      <c r="B33" s="68" t="s">
        <v>190</v>
      </c>
      <c r="C33" s="68"/>
      <c r="D33" s="69"/>
      <c r="E33" s="77"/>
      <c r="F33" s="78"/>
      <c r="G33" s="79"/>
    </row>
    <row r="34" spans="1:256" s="64" customFormat="1" ht="24.95" customHeight="1" x14ac:dyDescent="0.3">
      <c r="A34" s="62"/>
      <c r="B34" s="63"/>
      <c r="C34" s="63"/>
      <c r="E34" s="65"/>
    </row>
    <row r="35" spans="1:256" s="91" customFormat="1" ht="24.95" customHeight="1" x14ac:dyDescent="0.2">
      <c r="A35" s="89"/>
      <c r="B35" s="90"/>
      <c r="C35" s="90"/>
      <c r="E35" s="92"/>
    </row>
    <row r="36" spans="1:256" s="91" customFormat="1" ht="24.95" customHeight="1" x14ac:dyDescent="0.2">
      <c r="A36" s="89"/>
      <c r="B36" s="90"/>
      <c r="C36" s="90"/>
      <c r="E36" s="92"/>
    </row>
    <row r="37" spans="1:256" s="91" customFormat="1" ht="24.95" customHeight="1" x14ac:dyDescent="0.2">
      <c r="A37" s="89"/>
      <c r="B37" s="90"/>
      <c r="C37" s="90"/>
      <c r="E37" s="92"/>
    </row>
    <row r="38" spans="1:256" s="91" customFormat="1" ht="24.95" customHeight="1" x14ac:dyDescent="0.2">
      <c r="A38" s="89"/>
      <c r="B38" s="90"/>
      <c r="C38" s="90"/>
      <c r="E38" s="92"/>
    </row>
    <row r="39" spans="1:256" s="91" customFormat="1" ht="24.95" customHeight="1" x14ac:dyDescent="0.2">
      <c r="A39" s="89"/>
      <c r="B39" s="90"/>
      <c r="C39" s="90"/>
      <c r="E39" s="92"/>
    </row>
    <row r="40" spans="1:256" s="99" customFormat="1" ht="24.95" customHeight="1" x14ac:dyDescent="0.2">
      <c r="A40" s="93"/>
      <c r="B40" s="94"/>
      <c r="C40" s="95" t="s">
        <v>3</v>
      </c>
      <c r="D40" s="96"/>
      <c r="E40" s="97"/>
      <c r="F40" s="98"/>
      <c r="G40" s="98"/>
      <c r="HR40" s="100"/>
      <c r="HS40" s="100"/>
      <c r="HT40" s="100"/>
      <c r="HU40" s="100"/>
      <c r="HV40" s="100"/>
      <c r="HW40" s="100"/>
      <c r="HX40" s="100"/>
      <c r="HY40" s="100"/>
      <c r="HZ40" s="100"/>
      <c r="IA40" s="100"/>
      <c r="IB40" s="100"/>
      <c r="IC40" s="100"/>
      <c r="ID40" s="100"/>
      <c r="IE40" s="100"/>
      <c r="IF40" s="100"/>
      <c r="IG40" s="100"/>
      <c r="IH40" s="100"/>
      <c r="II40" s="100"/>
      <c r="IJ40" s="100"/>
      <c r="IK40" s="100"/>
      <c r="IL40" s="100"/>
      <c r="IM40" s="100"/>
      <c r="IN40" s="100"/>
      <c r="IO40" s="100"/>
      <c r="IP40" s="100"/>
      <c r="IQ40" s="100"/>
      <c r="IR40" s="100"/>
      <c r="IS40" s="100"/>
      <c r="IT40" s="100"/>
      <c r="IU40" s="100"/>
      <c r="IV40" s="100"/>
    </row>
    <row r="41" spans="1:256" s="107" customFormat="1" ht="24.95" customHeight="1" x14ac:dyDescent="0.25">
      <c r="A41" s="101"/>
      <c r="B41" s="102"/>
      <c r="C41" s="102"/>
      <c r="D41" s="103"/>
      <c r="E41" s="104"/>
      <c r="F41" s="105"/>
      <c r="G41" s="106"/>
      <c r="HR41" s="108"/>
      <c r="HS41" s="108"/>
      <c r="HT41" s="108"/>
      <c r="HU41" s="108"/>
      <c r="HV41" s="108"/>
      <c r="HW41" s="108"/>
      <c r="HX41" s="108"/>
      <c r="HY41" s="108"/>
      <c r="HZ41" s="108"/>
      <c r="IA41" s="108"/>
      <c r="IB41" s="108"/>
      <c r="IC41" s="108"/>
      <c r="ID41" s="108"/>
      <c r="IE41" s="108"/>
      <c r="IF41" s="108"/>
      <c r="IG41" s="108"/>
      <c r="IH41" s="108"/>
      <c r="II41" s="108"/>
      <c r="IJ41" s="108"/>
      <c r="IK41" s="108"/>
      <c r="IL41" s="108"/>
      <c r="IM41" s="108"/>
      <c r="IN41" s="108"/>
      <c r="IO41" s="108"/>
      <c r="IP41" s="108"/>
      <c r="IQ41" s="108"/>
      <c r="IR41" s="108"/>
      <c r="IS41" s="108"/>
      <c r="IT41" s="108"/>
      <c r="IU41" s="108"/>
      <c r="IV41" s="108"/>
    </row>
    <row r="42" spans="1:256" s="107" customFormat="1" ht="24.95" customHeight="1" x14ac:dyDescent="0.25">
      <c r="A42" s="109" t="s">
        <v>0</v>
      </c>
      <c r="B42" s="109" t="s">
        <v>4</v>
      </c>
      <c r="C42" s="109" t="s">
        <v>5</v>
      </c>
      <c r="D42" s="110"/>
      <c r="E42" s="110"/>
      <c r="F42" s="111"/>
      <c r="G42" s="112" t="str">
        <f>G99</f>
        <v/>
      </c>
      <c r="HU42" s="108"/>
      <c r="HV42" s="108"/>
      <c r="HW42" s="108"/>
      <c r="HX42" s="108"/>
      <c r="HY42" s="108"/>
      <c r="HZ42" s="108"/>
      <c r="IA42" s="108"/>
      <c r="IB42" s="108"/>
      <c r="IC42" s="108"/>
      <c r="ID42" s="108"/>
      <c r="IE42" s="108"/>
      <c r="IF42" s="108"/>
      <c r="IG42" s="108"/>
      <c r="IH42" s="108"/>
      <c r="II42" s="108"/>
      <c r="IJ42" s="108"/>
      <c r="IK42" s="108"/>
      <c r="IL42" s="108"/>
      <c r="IM42" s="108"/>
      <c r="IN42" s="108"/>
      <c r="IO42" s="108"/>
      <c r="IP42" s="108"/>
      <c r="IQ42" s="108"/>
      <c r="IR42" s="108"/>
      <c r="IS42" s="108"/>
      <c r="IT42" s="108"/>
      <c r="IU42" s="108"/>
      <c r="IV42" s="108"/>
    </row>
    <row r="43" spans="1:256" s="108" customFormat="1" ht="24.95" customHeight="1" x14ac:dyDescent="0.25">
      <c r="A43" s="109" t="s">
        <v>0</v>
      </c>
      <c r="B43" s="109" t="s">
        <v>6</v>
      </c>
      <c r="C43" s="113" t="s">
        <v>7</v>
      </c>
      <c r="D43" s="111"/>
      <c r="E43" s="111"/>
      <c r="F43" s="111"/>
      <c r="G43" s="112" t="str">
        <f>G152</f>
        <v/>
      </c>
    </row>
    <row r="44" spans="1:256" s="107" customFormat="1" ht="24.95" customHeight="1" x14ac:dyDescent="0.25">
      <c r="A44" s="109" t="s">
        <v>0</v>
      </c>
      <c r="B44" s="109" t="s">
        <v>8</v>
      </c>
      <c r="C44" s="109" t="s">
        <v>9</v>
      </c>
      <c r="D44" s="110"/>
      <c r="E44" s="110"/>
      <c r="F44" s="111"/>
      <c r="G44" s="112" t="str">
        <f>G183</f>
        <v/>
      </c>
      <c r="HU44" s="108"/>
      <c r="HV44" s="108"/>
      <c r="HW44" s="108"/>
      <c r="HX44" s="108"/>
      <c r="HY44" s="108"/>
      <c r="HZ44" s="108"/>
      <c r="IA44" s="108"/>
      <c r="IB44" s="108"/>
      <c r="IC44" s="108"/>
      <c r="ID44" s="108"/>
      <c r="IE44" s="108"/>
      <c r="IF44" s="108"/>
      <c r="IG44" s="108"/>
      <c r="IH44" s="108"/>
      <c r="II44" s="108"/>
      <c r="IJ44" s="108"/>
      <c r="IK44" s="108"/>
      <c r="IL44" s="108"/>
      <c r="IM44" s="108"/>
      <c r="IN44" s="108"/>
      <c r="IO44" s="108"/>
      <c r="IP44" s="108"/>
      <c r="IQ44" s="108"/>
      <c r="IR44" s="108"/>
      <c r="IS44" s="108"/>
      <c r="IT44" s="108"/>
      <c r="IU44" s="108"/>
      <c r="IV44" s="108"/>
    </row>
    <row r="45" spans="1:256" s="107" customFormat="1" ht="24.95" customHeight="1" x14ac:dyDescent="0.25">
      <c r="A45" s="109" t="s">
        <v>0</v>
      </c>
      <c r="B45" s="109" t="s">
        <v>10</v>
      </c>
      <c r="C45" s="109" t="s">
        <v>11</v>
      </c>
      <c r="D45" s="110"/>
      <c r="E45" s="110"/>
      <c r="F45" s="111"/>
      <c r="G45" s="112" t="str">
        <f>G224</f>
        <v/>
      </c>
      <c r="HU45" s="108"/>
      <c r="HV45" s="108"/>
      <c r="HW45" s="108"/>
      <c r="HX45" s="108"/>
      <c r="HY45" s="108"/>
      <c r="HZ45" s="108"/>
      <c r="IA45" s="108"/>
      <c r="IB45" s="108"/>
      <c r="IC45" s="108"/>
      <c r="ID45" s="108"/>
      <c r="IE45" s="108"/>
      <c r="IF45" s="108"/>
      <c r="IG45" s="108"/>
      <c r="IH45" s="108"/>
      <c r="II45" s="108"/>
      <c r="IJ45" s="108"/>
      <c r="IK45" s="108"/>
      <c r="IL45" s="108"/>
      <c r="IM45" s="108"/>
      <c r="IN45" s="108"/>
      <c r="IO45" s="108"/>
      <c r="IP45" s="108"/>
      <c r="IQ45" s="108"/>
      <c r="IR45" s="108"/>
      <c r="IS45" s="108"/>
      <c r="IT45" s="108"/>
      <c r="IU45" s="108"/>
      <c r="IV45" s="108"/>
    </row>
    <row r="46" spans="1:256" s="107" customFormat="1" ht="24.95" customHeight="1" x14ac:dyDescent="0.25">
      <c r="A46" s="109"/>
      <c r="B46" s="109" t="s">
        <v>12</v>
      </c>
      <c r="C46" s="109" t="s">
        <v>13</v>
      </c>
      <c r="D46" s="110"/>
      <c r="E46" s="110"/>
      <c r="F46" s="111"/>
      <c r="G46" s="112">
        <f>G235</f>
        <v>0</v>
      </c>
      <c r="HU46" s="108"/>
      <c r="HV46" s="108"/>
      <c r="HW46" s="108"/>
      <c r="HX46" s="108"/>
      <c r="HY46" s="108"/>
      <c r="HZ46" s="108"/>
      <c r="IA46" s="108"/>
      <c r="IB46" s="108"/>
      <c r="IC46" s="108"/>
      <c r="ID46" s="108"/>
      <c r="IE46" s="108"/>
      <c r="IF46" s="108"/>
      <c r="IG46" s="108"/>
      <c r="IH46" s="108"/>
      <c r="II46" s="108"/>
      <c r="IJ46" s="108"/>
      <c r="IK46" s="108"/>
      <c r="IL46" s="108"/>
      <c r="IM46" s="108"/>
      <c r="IN46" s="108"/>
      <c r="IO46" s="108"/>
      <c r="IP46" s="108"/>
      <c r="IQ46" s="108"/>
      <c r="IR46" s="108"/>
      <c r="IS46" s="108"/>
      <c r="IT46" s="108"/>
      <c r="IU46" s="108"/>
      <c r="IV46" s="108"/>
    </row>
    <row r="47" spans="1:256" s="107" customFormat="1" ht="24.95" customHeight="1" x14ac:dyDescent="0.25">
      <c r="A47" s="109" t="s">
        <v>0</v>
      </c>
      <c r="B47" s="109" t="s">
        <v>14</v>
      </c>
      <c r="C47" s="109" t="s">
        <v>15</v>
      </c>
      <c r="D47" s="110"/>
      <c r="E47" s="110"/>
      <c r="F47" s="111"/>
      <c r="G47" s="112" t="str">
        <f>G270</f>
        <v/>
      </c>
      <c r="HU47" s="108"/>
      <c r="HV47" s="108"/>
      <c r="HW47" s="108"/>
      <c r="HX47" s="108"/>
      <c r="HY47" s="108"/>
      <c r="HZ47" s="108"/>
      <c r="IA47" s="108"/>
      <c r="IB47" s="108"/>
      <c r="IC47" s="108"/>
      <c r="ID47" s="108"/>
      <c r="IE47" s="108"/>
      <c r="IF47" s="108"/>
      <c r="IG47" s="108"/>
      <c r="IH47" s="108"/>
      <c r="II47" s="108"/>
      <c r="IJ47" s="108"/>
      <c r="IK47" s="108"/>
      <c r="IL47" s="108"/>
      <c r="IM47" s="108"/>
      <c r="IN47" s="108"/>
      <c r="IO47" s="108"/>
      <c r="IP47" s="108"/>
      <c r="IQ47" s="108"/>
      <c r="IR47" s="108"/>
      <c r="IS47" s="108"/>
      <c r="IT47" s="108"/>
      <c r="IU47" s="108"/>
      <c r="IV47" s="108"/>
    </row>
    <row r="48" spans="1:256" s="107" customFormat="1" ht="24.95" customHeight="1" x14ac:dyDescent="0.25">
      <c r="A48" s="109" t="s">
        <v>0</v>
      </c>
      <c r="B48" s="109" t="s">
        <v>16</v>
      </c>
      <c r="C48" s="109" t="s">
        <v>250</v>
      </c>
      <c r="D48" s="110"/>
      <c r="E48" s="110"/>
      <c r="F48" s="111"/>
      <c r="G48" s="112" t="str">
        <f>G283</f>
        <v/>
      </c>
      <c r="HU48" s="108"/>
      <c r="HV48" s="108"/>
      <c r="HW48" s="108"/>
      <c r="HX48" s="108"/>
      <c r="HY48" s="108"/>
      <c r="HZ48" s="108"/>
      <c r="IA48" s="108"/>
      <c r="IB48" s="108"/>
      <c r="IC48" s="108"/>
      <c r="ID48" s="108"/>
      <c r="IE48" s="108"/>
      <c r="IF48" s="108"/>
      <c r="IG48" s="108"/>
      <c r="IH48" s="108"/>
      <c r="II48" s="108"/>
      <c r="IJ48" s="108"/>
      <c r="IK48" s="108"/>
      <c r="IL48" s="108"/>
      <c r="IM48" s="108"/>
      <c r="IN48" s="108"/>
      <c r="IO48" s="108"/>
      <c r="IP48" s="108"/>
      <c r="IQ48" s="108"/>
      <c r="IR48" s="108"/>
      <c r="IS48" s="108"/>
      <c r="IT48" s="108"/>
      <c r="IU48" s="108"/>
      <c r="IV48" s="108"/>
    </row>
    <row r="49" spans="1:18" s="116" customFormat="1" ht="24.95" customHeight="1" x14ac:dyDescent="0.25">
      <c r="A49" s="114"/>
      <c r="B49" s="115"/>
      <c r="C49" s="115"/>
      <c r="E49" s="117"/>
      <c r="G49" s="48"/>
    </row>
    <row r="50" spans="1:18" s="116" customFormat="1" ht="24.95" customHeight="1" x14ac:dyDescent="0.25">
      <c r="A50" s="118"/>
      <c r="B50" s="119"/>
      <c r="C50" s="120" t="s">
        <v>17</v>
      </c>
      <c r="D50" s="121"/>
      <c r="E50" s="122"/>
      <c r="F50" s="121"/>
      <c r="G50" s="123" t="str">
        <f>IF(SUM(G42:G48)=0,"",SUM(G42:G48))</f>
        <v/>
      </c>
    </row>
    <row r="51" spans="1:18" s="91" customFormat="1" ht="24.95" customHeight="1" x14ac:dyDescent="0.2">
      <c r="A51" s="89"/>
      <c r="B51" s="90"/>
      <c r="C51" s="90"/>
      <c r="E51" s="92"/>
    </row>
    <row r="52" spans="1:18" s="127" customFormat="1" ht="15" customHeight="1" x14ac:dyDescent="0.2">
      <c r="A52" s="124"/>
      <c r="B52" s="125"/>
      <c r="C52" s="126"/>
      <c r="E52" s="128"/>
    </row>
    <row r="53" spans="1:18" s="132" customFormat="1" ht="18" customHeight="1" x14ac:dyDescent="0.2">
      <c r="A53" s="129" t="s">
        <v>18</v>
      </c>
      <c r="B53" s="129" t="s">
        <v>19</v>
      </c>
      <c r="C53" s="130" t="s">
        <v>20</v>
      </c>
      <c r="D53" s="131" t="s">
        <v>21</v>
      </c>
      <c r="E53" s="131" t="s">
        <v>22</v>
      </c>
      <c r="F53" s="131" t="s">
        <v>23</v>
      </c>
      <c r="G53" s="131" t="s">
        <v>24</v>
      </c>
    </row>
    <row r="54" spans="1:18" s="127" customFormat="1" ht="15" customHeight="1" x14ac:dyDescent="0.2">
      <c r="A54" s="124"/>
      <c r="B54" s="125"/>
      <c r="C54" s="126"/>
      <c r="E54" s="52"/>
      <c r="F54" s="52"/>
      <c r="G54" s="52"/>
    </row>
    <row r="55" spans="1:18" s="55" customFormat="1" ht="15" customHeight="1" x14ac:dyDescent="0.25">
      <c r="A55" s="133"/>
      <c r="B55" s="134" t="s">
        <v>25</v>
      </c>
      <c r="C55" s="134" t="s">
        <v>5</v>
      </c>
      <c r="D55" s="135"/>
      <c r="E55" s="136"/>
      <c r="F55" s="52"/>
      <c r="G55" s="52"/>
    </row>
    <row r="56" spans="1:18" s="55" customFormat="1" ht="15" customHeight="1" x14ac:dyDescent="0.25">
      <c r="A56" s="133"/>
      <c r="B56" s="134"/>
      <c r="C56" s="134"/>
      <c r="D56" s="135"/>
      <c r="E56" s="136"/>
      <c r="F56" s="52"/>
      <c r="G56" s="52"/>
    </row>
    <row r="57" spans="1:18" s="49" customFormat="1" ht="15" customHeight="1" x14ac:dyDescent="0.2">
      <c r="A57" s="43"/>
      <c r="B57" s="137" t="s">
        <v>26</v>
      </c>
      <c r="C57" s="137" t="s">
        <v>27</v>
      </c>
      <c r="D57" s="46"/>
      <c r="E57" s="47"/>
      <c r="F57" s="47"/>
      <c r="G57" s="47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</row>
    <row r="58" spans="1:18" s="49" customFormat="1" ht="15" customHeight="1" x14ac:dyDescent="0.2">
      <c r="A58" s="43"/>
      <c r="B58" s="137"/>
      <c r="C58" s="137"/>
      <c r="D58" s="46"/>
      <c r="E58" s="47"/>
      <c r="F58" s="47"/>
      <c r="G58" s="47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</row>
    <row r="59" spans="1:18" s="49" customFormat="1" ht="48.75" customHeight="1" x14ac:dyDescent="0.2">
      <c r="A59" s="43" t="s">
        <v>28</v>
      </c>
      <c r="B59" s="43" t="s">
        <v>29</v>
      </c>
      <c r="C59" s="42" t="s">
        <v>30</v>
      </c>
      <c r="D59" s="46" t="s">
        <v>31</v>
      </c>
      <c r="E59" s="47">
        <v>0.3</v>
      </c>
      <c r="F59" s="47"/>
      <c r="G59" s="52" t="str">
        <f>IF(ISBLANK(E59),"",IF(ISBLANK(F59),"",E59*F59))</f>
        <v/>
      </c>
      <c r="H59" s="51"/>
      <c r="I59" s="51"/>
      <c r="J59" s="51"/>
      <c r="K59" s="51"/>
      <c r="L59" s="51"/>
      <c r="M59" s="51"/>
      <c r="N59" s="51"/>
      <c r="O59" s="51"/>
      <c r="P59" s="51"/>
      <c r="Q59" s="51"/>
      <c r="R59" s="51"/>
    </row>
    <row r="60" spans="1:18" s="49" customFormat="1" ht="15" customHeight="1" x14ac:dyDescent="0.2">
      <c r="A60" s="43"/>
      <c r="B60" s="137"/>
      <c r="C60" s="137"/>
      <c r="D60" s="46"/>
      <c r="E60" s="47"/>
      <c r="F60" s="47"/>
      <c r="G60" s="47"/>
      <c r="H60" s="51"/>
      <c r="I60" s="51"/>
      <c r="J60" s="51"/>
      <c r="K60" s="51"/>
      <c r="L60" s="51"/>
      <c r="M60" s="51"/>
      <c r="N60" s="51"/>
      <c r="O60" s="51"/>
      <c r="P60" s="51"/>
      <c r="Q60" s="51"/>
      <c r="R60" s="51"/>
    </row>
    <row r="61" spans="1:18" s="49" customFormat="1" ht="48" customHeight="1" x14ac:dyDescent="0.2">
      <c r="A61" s="43" t="s">
        <v>32</v>
      </c>
      <c r="B61" s="43" t="s">
        <v>33</v>
      </c>
      <c r="C61" s="42" t="s">
        <v>34</v>
      </c>
      <c r="D61" s="46" t="s">
        <v>35</v>
      </c>
      <c r="E61" s="47">
        <v>30</v>
      </c>
      <c r="F61" s="47"/>
      <c r="G61" s="52" t="str">
        <f>IF(ISBLANK(E61),"",IF(ISBLANK(F61),"",E61*F61))</f>
        <v/>
      </c>
      <c r="H61" s="51"/>
      <c r="I61" s="51"/>
      <c r="J61" s="51"/>
      <c r="K61" s="51"/>
      <c r="L61" s="51"/>
      <c r="M61" s="51"/>
      <c r="N61" s="51"/>
      <c r="O61" s="51"/>
      <c r="P61" s="51"/>
      <c r="Q61" s="51"/>
      <c r="R61" s="51"/>
    </row>
    <row r="62" spans="1:18" s="49" customFormat="1" ht="15" customHeight="1" x14ac:dyDescent="0.2">
      <c r="A62" s="43"/>
      <c r="B62" s="137"/>
      <c r="C62" s="137"/>
      <c r="D62" s="46"/>
      <c r="E62" s="47"/>
      <c r="F62" s="47"/>
      <c r="G62" s="47"/>
      <c r="H62" s="51"/>
      <c r="I62" s="51"/>
      <c r="J62" s="51"/>
      <c r="K62" s="51"/>
      <c r="L62" s="51"/>
      <c r="M62" s="51"/>
      <c r="N62" s="51"/>
      <c r="O62" s="51"/>
      <c r="P62" s="51"/>
      <c r="Q62" s="51"/>
      <c r="R62" s="51"/>
    </row>
    <row r="63" spans="1:18" s="49" customFormat="1" ht="15" customHeight="1" x14ac:dyDescent="0.2">
      <c r="A63" s="43"/>
      <c r="B63" s="137" t="s">
        <v>36</v>
      </c>
      <c r="C63" s="137" t="s">
        <v>37</v>
      </c>
      <c r="D63" s="46"/>
      <c r="E63" s="47"/>
      <c r="F63" s="47"/>
      <c r="G63" s="52" t="str">
        <f>IF(ISBLANK(E63),"",IF(ISBLANK(F63),"",E63*F63))</f>
        <v/>
      </c>
      <c r="H63" s="51"/>
      <c r="I63" s="51"/>
      <c r="J63" s="51"/>
      <c r="K63" s="51"/>
      <c r="L63" s="51"/>
      <c r="M63" s="51"/>
      <c r="N63" s="51"/>
      <c r="O63" s="51"/>
      <c r="P63" s="51"/>
      <c r="Q63" s="51"/>
      <c r="R63" s="51"/>
    </row>
    <row r="64" spans="1:18" s="49" customFormat="1" ht="15" customHeight="1" x14ac:dyDescent="0.2">
      <c r="A64" s="43"/>
      <c r="B64" s="137"/>
      <c r="C64" s="137"/>
      <c r="D64" s="46"/>
      <c r="E64" s="47"/>
      <c r="F64" s="47"/>
      <c r="G64" s="52"/>
      <c r="H64" s="51"/>
      <c r="I64" s="51"/>
      <c r="J64" s="51"/>
      <c r="K64" s="51"/>
      <c r="L64" s="51"/>
      <c r="M64" s="51"/>
      <c r="N64" s="51"/>
      <c r="O64" s="51"/>
      <c r="P64" s="51"/>
      <c r="Q64" s="51"/>
      <c r="R64" s="51"/>
    </row>
    <row r="65" spans="1:256" s="49" customFormat="1" ht="15" customHeight="1" x14ac:dyDescent="0.2">
      <c r="A65" s="43"/>
      <c r="B65" s="137" t="s">
        <v>38</v>
      </c>
      <c r="C65" s="137" t="s">
        <v>39</v>
      </c>
      <c r="D65" s="46"/>
      <c r="E65" s="47"/>
      <c r="F65" s="47"/>
      <c r="G65" s="52" t="str">
        <f>IF(ISBLANK(E65),"",IF(ISBLANK(F65),"",E65*F65))</f>
        <v/>
      </c>
      <c r="H65" s="51"/>
      <c r="I65" s="51"/>
      <c r="J65" s="51"/>
      <c r="K65" s="51"/>
      <c r="L65" s="51"/>
      <c r="M65" s="51"/>
      <c r="N65" s="51"/>
      <c r="O65" s="51"/>
      <c r="P65" s="51"/>
      <c r="Q65" s="51"/>
      <c r="R65" s="51"/>
    </row>
    <row r="66" spans="1:256" s="49" customFormat="1" ht="15" customHeight="1" x14ac:dyDescent="0.2">
      <c r="A66" s="43"/>
      <c r="B66" s="43"/>
      <c r="C66" s="42"/>
      <c r="D66" s="46"/>
      <c r="E66" s="47"/>
      <c r="F66" s="47"/>
      <c r="G66" s="52"/>
      <c r="H66" s="51"/>
      <c r="I66" s="51"/>
      <c r="J66" s="51"/>
      <c r="K66" s="51"/>
      <c r="L66" s="51"/>
      <c r="M66" s="51"/>
      <c r="N66" s="51"/>
      <c r="O66" s="51"/>
      <c r="P66" s="51"/>
      <c r="Q66" s="51"/>
      <c r="R66" s="51"/>
    </row>
    <row r="67" spans="1:256" s="49" customFormat="1" ht="45" x14ac:dyDescent="0.2">
      <c r="A67" s="43" t="s">
        <v>40</v>
      </c>
      <c r="B67" s="43" t="s">
        <v>41</v>
      </c>
      <c r="C67" s="42" t="s">
        <v>42</v>
      </c>
      <c r="D67" s="46" t="s">
        <v>43</v>
      </c>
      <c r="E67" s="47">
        <v>100</v>
      </c>
      <c r="F67" s="47"/>
      <c r="G67" s="52" t="str">
        <f>IF(ISBLANK(E67),"",IF(ISBLANK(F67),"",E67*F67))</f>
        <v/>
      </c>
      <c r="I67" s="51"/>
      <c r="J67" s="51"/>
      <c r="K67" s="51"/>
      <c r="L67" s="51"/>
      <c r="M67" s="51"/>
    </row>
    <row r="68" spans="1:256" s="49" customFormat="1" ht="15" customHeight="1" x14ac:dyDescent="0.2">
      <c r="A68" s="43"/>
      <c r="B68" s="43"/>
      <c r="C68" s="42"/>
      <c r="D68" s="46"/>
      <c r="E68" s="47"/>
      <c r="F68" s="47"/>
      <c r="G68" s="52"/>
      <c r="H68" s="51"/>
      <c r="I68" s="51"/>
      <c r="J68" s="51"/>
      <c r="K68" s="51"/>
      <c r="L68" s="51"/>
      <c r="M68" s="51"/>
      <c r="N68" s="51"/>
      <c r="O68" s="51"/>
      <c r="P68" s="51"/>
      <c r="Q68" s="51"/>
      <c r="R68" s="51"/>
    </row>
    <row r="69" spans="1:256" s="49" customFormat="1" ht="45" customHeight="1" x14ac:dyDescent="0.2">
      <c r="A69" s="43" t="s">
        <v>44</v>
      </c>
      <c r="B69" s="43" t="s">
        <v>45</v>
      </c>
      <c r="C69" s="42" t="s">
        <v>46</v>
      </c>
      <c r="D69" s="46" t="s">
        <v>43</v>
      </c>
      <c r="E69" s="47">
        <v>200</v>
      </c>
      <c r="F69" s="47"/>
      <c r="G69" s="52" t="str">
        <f>IF(ISBLANK(E69),"",IF(ISBLANK(F69),"",E69*F69))</f>
        <v/>
      </c>
      <c r="H69" s="51"/>
      <c r="I69" s="51"/>
      <c r="J69" s="51"/>
      <c r="K69" s="51"/>
      <c r="L69" s="51"/>
      <c r="M69" s="51"/>
      <c r="N69" s="51"/>
      <c r="O69" s="51"/>
      <c r="P69" s="51"/>
      <c r="Q69" s="51"/>
      <c r="R69" s="51"/>
    </row>
    <row r="70" spans="1:256" s="49" customFormat="1" ht="15" customHeight="1" x14ac:dyDescent="0.2">
      <c r="A70" s="43"/>
      <c r="B70" s="43"/>
      <c r="C70" s="42"/>
      <c r="D70" s="46"/>
      <c r="E70" s="47"/>
      <c r="F70" s="47"/>
      <c r="G70" s="52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</row>
    <row r="71" spans="1:256" s="49" customFormat="1" ht="15" customHeight="1" x14ac:dyDescent="0.2">
      <c r="A71" s="43"/>
      <c r="B71" s="137" t="s">
        <v>51</v>
      </c>
      <c r="C71" s="137" t="s">
        <v>52</v>
      </c>
      <c r="D71" s="46"/>
      <c r="E71" s="47"/>
      <c r="F71" s="47"/>
      <c r="G71" s="52" t="str">
        <f>IF(ISBLANK(E71),"",IF(ISBLANK(F71),"",E71*F71))</f>
        <v/>
      </c>
      <c r="H71" s="51"/>
      <c r="I71" s="51"/>
      <c r="J71" s="51"/>
      <c r="K71" s="51"/>
      <c r="L71" s="51"/>
      <c r="M71" s="51"/>
      <c r="N71" s="51"/>
      <c r="O71" s="51"/>
      <c r="P71" s="51"/>
      <c r="Q71" s="51"/>
      <c r="R71" s="51"/>
    </row>
    <row r="72" spans="1:256" s="49" customFormat="1" ht="15" customHeight="1" x14ac:dyDescent="0.2">
      <c r="A72" s="43"/>
      <c r="B72" s="137"/>
      <c r="C72" s="137"/>
      <c r="D72" s="46"/>
      <c r="E72" s="47"/>
      <c r="F72" s="47"/>
      <c r="G72" s="52"/>
      <c r="H72" s="51"/>
      <c r="I72" s="51"/>
      <c r="J72" s="51"/>
      <c r="K72" s="51"/>
      <c r="L72" s="51"/>
      <c r="M72" s="51"/>
      <c r="N72" s="51"/>
      <c r="O72" s="51"/>
      <c r="P72" s="51"/>
      <c r="Q72" s="51"/>
      <c r="R72" s="51"/>
    </row>
    <row r="73" spans="1:256" s="139" customFormat="1" ht="30" x14ac:dyDescent="0.2">
      <c r="A73" s="43" t="s">
        <v>47</v>
      </c>
      <c r="B73" s="43" t="s">
        <v>54</v>
      </c>
      <c r="C73" s="42" t="s">
        <v>55</v>
      </c>
      <c r="D73" s="46" t="s">
        <v>35</v>
      </c>
      <c r="E73" s="47">
        <v>2</v>
      </c>
      <c r="F73" s="47"/>
      <c r="G73" s="52" t="str">
        <f>IF(ISBLANK(E73),"",IF(ISBLANK(F73),"",E73*F73))</f>
        <v/>
      </c>
      <c r="H73" s="51"/>
      <c r="I73" s="51"/>
      <c r="J73" s="51"/>
      <c r="K73" s="51"/>
      <c r="L73" s="51"/>
      <c r="M73" s="51"/>
      <c r="N73" s="51"/>
      <c r="O73" s="51"/>
      <c r="P73" s="51"/>
      <c r="Q73" s="51"/>
      <c r="R73" s="51"/>
      <c r="HU73" s="49"/>
      <c r="HV73" s="49"/>
      <c r="HW73" s="49"/>
      <c r="HX73" s="49"/>
      <c r="HY73" s="49"/>
      <c r="HZ73" s="49"/>
      <c r="IA73" s="49"/>
      <c r="IB73" s="49"/>
      <c r="IC73" s="49"/>
      <c r="ID73" s="49"/>
      <c r="IE73" s="49"/>
      <c r="IF73" s="49"/>
      <c r="IG73" s="49"/>
      <c r="IH73" s="49"/>
      <c r="II73" s="49"/>
      <c r="IJ73" s="49"/>
      <c r="IK73" s="49"/>
      <c r="IL73" s="49"/>
      <c r="IM73" s="49"/>
      <c r="IN73" s="49"/>
      <c r="IO73" s="49"/>
      <c r="IP73" s="49"/>
      <c r="IQ73" s="49"/>
      <c r="IR73" s="49"/>
      <c r="IS73" s="49"/>
      <c r="IT73" s="49"/>
      <c r="IU73" s="49"/>
      <c r="IV73" s="49"/>
    </row>
    <row r="74" spans="1:256" s="139" customFormat="1" ht="15" customHeight="1" x14ac:dyDescent="0.2">
      <c r="A74" s="43"/>
      <c r="B74" s="43"/>
      <c r="C74" s="42"/>
      <c r="D74" s="46"/>
      <c r="E74" s="47"/>
      <c r="F74" s="53"/>
      <c r="G74" s="52"/>
      <c r="H74" s="49"/>
      <c r="I74" s="51"/>
      <c r="J74" s="51"/>
      <c r="K74" s="51"/>
      <c r="L74" s="51"/>
      <c r="M74" s="51"/>
      <c r="N74" s="49"/>
      <c r="O74" s="49"/>
      <c r="P74" s="49"/>
      <c r="Q74" s="49"/>
      <c r="R74" s="49"/>
      <c r="HU74" s="49"/>
      <c r="HV74" s="49"/>
      <c r="HW74" s="49"/>
      <c r="HX74" s="49"/>
      <c r="HY74" s="49"/>
      <c r="HZ74" s="49"/>
      <c r="IA74" s="49"/>
      <c r="IB74" s="49"/>
      <c r="IC74" s="49"/>
      <c r="ID74" s="49"/>
      <c r="IE74" s="49"/>
      <c r="IF74" s="49"/>
      <c r="IG74" s="49"/>
      <c r="IH74" s="49"/>
      <c r="II74" s="49"/>
      <c r="IJ74" s="49"/>
      <c r="IK74" s="49"/>
      <c r="IL74" s="49"/>
      <c r="IM74" s="49"/>
      <c r="IN74" s="49"/>
      <c r="IO74" s="49"/>
      <c r="IP74" s="49"/>
      <c r="IQ74" s="49"/>
      <c r="IR74" s="49"/>
      <c r="IS74" s="49"/>
      <c r="IT74" s="49"/>
      <c r="IU74" s="49"/>
      <c r="IV74" s="49"/>
    </row>
    <row r="75" spans="1:256" s="49" customFormat="1" ht="15" customHeight="1" x14ac:dyDescent="0.2">
      <c r="A75" s="43"/>
      <c r="B75" s="137" t="s">
        <v>59</v>
      </c>
      <c r="C75" s="137" t="s">
        <v>60</v>
      </c>
      <c r="D75" s="46"/>
      <c r="E75" s="47"/>
      <c r="F75" s="47"/>
      <c r="G75" s="52" t="str">
        <f>IF(ISBLANK(E75),"",IF(ISBLANK(F75),"",E75*F75))</f>
        <v/>
      </c>
      <c r="H75" s="51"/>
      <c r="I75" s="51"/>
      <c r="J75" s="51"/>
      <c r="K75" s="51"/>
      <c r="L75" s="51"/>
      <c r="M75" s="51"/>
      <c r="N75" s="51"/>
      <c r="O75" s="51"/>
      <c r="P75" s="51"/>
      <c r="Q75" s="51"/>
      <c r="R75" s="51"/>
    </row>
    <row r="76" spans="1:256" s="49" customFormat="1" ht="15" customHeight="1" x14ac:dyDescent="0.2">
      <c r="A76" s="43"/>
      <c r="B76" s="43"/>
      <c r="C76" s="42"/>
      <c r="D76" s="46"/>
      <c r="E76" s="47"/>
      <c r="F76" s="47"/>
      <c r="G76" s="52"/>
      <c r="H76" s="51"/>
      <c r="I76" s="51"/>
      <c r="J76" s="51"/>
      <c r="K76" s="51"/>
      <c r="L76" s="51"/>
      <c r="M76" s="51"/>
      <c r="N76" s="51"/>
      <c r="O76" s="51"/>
      <c r="P76" s="51"/>
      <c r="Q76" s="51"/>
      <c r="R76" s="51"/>
    </row>
    <row r="77" spans="1:256" s="49" customFormat="1" ht="33.75" customHeight="1" x14ac:dyDescent="0.2">
      <c r="A77" s="43" t="s">
        <v>48</v>
      </c>
      <c r="B77" s="43" t="s">
        <v>61</v>
      </c>
      <c r="C77" s="42" t="s">
        <v>62</v>
      </c>
      <c r="D77" s="46" t="s">
        <v>43</v>
      </c>
      <c r="E77" s="47">
        <v>22</v>
      </c>
      <c r="F77" s="47"/>
      <c r="G77" s="52" t="str">
        <f>IF(ISBLANK(E77),"",IF(ISBLANK(F77),"",E77*F77))</f>
        <v/>
      </c>
      <c r="H77" s="51"/>
      <c r="I77" s="51"/>
      <c r="J77" s="51"/>
      <c r="K77" s="51"/>
      <c r="L77" s="51"/>
      <c r="M77" s="51"/>
      <c r="N77" s="51"/>
      <c r="O77" s="51"/>
      <c r="P77" s="51"/>
      <c r="Q77" s="51"/>
      <c r="R77" s="51"/>
    </row>
    <row r="78" spans="1:256" s="49" customFormat="1" ht="15" hidden="1" customHeight="1" x14ac:dyDescent="0.2">
      <c r="A78" s="43"/>
      <c r="B78" s="43"/>
      <c r="C78" s="42"/>
      <c r="D78" s="46"/>
      <c r="E78" s="47"/>
      <c r="F78" s="47"/>
      <c r="G78" s="52"/>
      <c r="H78" s="51"/>
      <c r="I78" s="51"/>
      <c r="J78" s="51"/>
      <c r="K78" s="51"/>
      <c r="L78" s="51"/>
      <c r="M78" s="51"/>
      <c r="N78" s="51"/>
      <c r="O78" s="51"/>
      <c r="P78" s="51"/>
      <c r="Q78" s="51"/>
      <c r="R78" s="51"/>
    </row>
    <row r="79" spans="1:256" s="139" customFormat="1" ht="45" hidden="1" x14ac:dyDescent="0.2">
      <c r="A79" s="43" t="s">
        <v>63</v>
      </c>
      <c r="B79" s="43" t="s">
        <v>64</v>
      </c>
      <c r="C79" s="42" t="s">
        <v>65</v>
      </c>
      <c r="D79" s="46" t="s">
        <v>66</v>
      </c>
      <c r="E79" s="47">
        <v>0</v>
      </c>
      <c r="F79" s="47">
        <v>38</v>
      </c>
      <c r="G79" s="52">
        <f>IF(ISBLANK(E79),"",IF(ISBLANK(F79),"",E79*F79))</f>
        <v>0</v>
      </c>
      <c r="H79" s="49"/>
      <c r="I79" s="51"/>
      <c r="J79" s="51"/>
      <c r="K79" s="51"/>
      <c r="L79" s="51"/>
      <c r="M79" s="51"/>
      <c r="N79" s="49"/>
      <c r="O79" s="49"/>
      <c r="P79" s="49"/>
      <c r="Q79" s="49"/>
      <c r="R79" s="49"/>
      <c r="HU79" s="49"/>
      <c r="HV79" s="49"/>
      <c r="HW79" s="49"/>
      <c r="HX79" s="49"/>
      <c r="HY79" s="49"/>
      <c r="HZ79" s="49"/>
      <c r="IA79" s="49"/>
      <c r="IB79" s="49"/>
      <c r="IC79" s="49"/>
      <c r="ID79" s="49"/>
      <c r="IE79" s="49"/>
      <c r="IF79" s="49"/>
      <c r="IG79" s="49"/>
      <c r="IH79" s="49"/>
      <c r="II79" s="49"/>
      <c r="IJ79" s="49"/>
      <c r="IK79" s="49"/>
      <c r="IL79" s="49"/>
      <c r="IM79" s="49"/>
      <c r="IN79" s="49"/>
      <c r="IO79" s="49"/>
      <c r="IP79" s="49"/>
      <c r="IQ79" s="49"/>
      <c r="IR79" s="49"/>
      <c r="IS79" s="49"/>
      <c r="IT79" s="49"/>
      <c r="IU79" s="49"/>
      <c r="IV79" s="49"/>
    </row>
    <row r="80" spans="1:256" s="139" customFormat="1" ht="15" customHeight="1" x14ac:dyDescent="0.2">
      <c r="A80" s="43"/>
      <c r="B80" s="43"/>
      <c r="C80" s="42"/>
      <c r="D80" s="46"/>
      <c r="E80" s="47"/>
      <c r="F80" s="47"/>
      <c r="G80" s="52"/>
      <c r="H80" s="49"/>
      <c r="I80" s="51"/>
      <c r="J80" s="51"/>
      <c r="K80" s="51"/>
      <c r="L80" s="51"/>
      <c r="M80" s="51"/>
      <c r="N80" s="49"/>
      <c r="O80" s="49"/>
      <c r="P80" s="49"/>
      <c r="Q80" s="49"/>
      <c r="R80" s="49"/>
      <c r="HU80" s="49"/>
      <c r="HV80" s="49"/>
      <c r="HW80" s="49"/>
      <c r="HX80" s="49"/>
      <c r="HY80" s="49"/>
      <c r="HZ80" s="49"/>
      <c r="IA80" s="49"/>
      <c r="IB80" s="49"/>
      <c r="IC80" s="49"/>
      <c r="ID80" s="49"/>
      <c r="IE80" s="49"/>
      <c r="IF80" s="49"/>
      <c r="IG80" s="49"/>
      <c r="IH80" s="49"/>
      <c r="II80" s="49"/>
      <c r="IJ80" s="49"/>
      <c r="IK80" s="49"/>
      <c r="IL80" s="49"/>
      <c r="IM80" s="49"/>
      <c r="IN80" s="49"/>
      <c r="IO80" s="49"/>
      <c r="IP80" s="49"/>
      <c r="IQ80" s="49"/>
      <c r="IR80" s="49"/>
      <c r="IS80" s="49"/>
      <c r="IT80" s="49"/>
      <c r="IU80" s="49"/>
      <c r="IV80" s="49"/>
    </row>
    <row r="81" spans="1:256" s="49" customFormat="1" ht="35.25" customHeight="1" x14ac:dyDescent="0.2">
      <c r="A81" s="43" t="s">
        <v>49</v>
      </c>
      <c r="B81" s="43" t="s">
        <v>67</v>
      </c>
      <c r="C81" s="42" t="s">
        <v>68</v>
      </c>
      <c r="D81" s="46" t="s">
        <v>58</v>
      </c>
      <c r="E81" s="47">
        <v>14</v>
      </c>
      <c r="F81" s="47"/>
      <c r="G81" s="52" t="str">
        <f>IF(ISBLANK(E81),"",IF(ISBLANK(F81),"",E81*F81))</f>
        <v/>
      </c>
      <c r="H81" s="51"/>
      <c r="I81" s="51"/>
      <c r="J81" s="51"/>
      <c r="K81" s="51"/>
      <c r="L81" s="51"/>
      <c r="M81" s="51"/>
      <c r="N81" s="51"/>
      <c r="O81" s="51"/>
      <c r="P81" s="51"/>
      <c r="Q81" s="51"/>
      <c r="R81" s="51"/>
    </row>
    <row r="82" spans="1:256" s="49" customFormat="1" ht="15" customHeight="1" x14ac:dyDescent="0.2">
      <c r="A82" s="43"/>
      <c r="B82" s="43"/>
      <c r="C82" s="42"/>
      <c r="D82" s="46"/>
      <c r="E82" s="47"/>
      <c r="F82" s="47"/>
      <c r="G82" s="52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</row>
    <row r="83" spans="1:256" s="49" customFormat="1" ht="15" customHeight="1" x14ac:dyDescent="0.2">
      <c r="A83" s="43"/>
      <c r="B83" s="137" t="s">
        <v>69</v>
      </c>
      <c r="C83" s="137" t="s">
        <v>70</v>
      </c>
      <c r="D83" s="46"/>
      <c r="E83" s="47"/>
      <c r="F83" s="47"/>
      <c r="G83" s="52" t="str">
        <f>IF(ISBLANK(E83),"",IF(ISBLANK(F83),"",E83*F83))</f>
        <v/>
      </c>
      <c r="H83" s="51"/>
      <c r="I83" s="51"/>
      <c r="J83" s="51"/>
      <c r="K83" s="51"/>
      <c r="L83" s="51"/>
      <c r="M83" s="51"/>
      <c r="N83" s="51"/>
      <c r="O83" s="51"/>
      <c r="P83" s="51"/>
      <c r="Q83" s="51"/>
      <c r="R83" s="51"/>
    </row>
    <row r="84" spans="1:256" s="49" customFormat="1" ht="15" customHeight="1" x14ac:dyDescent="0.2">
      <c r="A84" s="43"/>
      <c r="B84" s="137"/>
      <c r="C84" s="137"/>
      <c r="D84" s="46"/>
      <c r="E84" s="47"/>
      <c r="F84" s="47"/>
      <c r="G84" s="52"/>
      <c r="H84" s="51"/>
      <c r="I84" s="51"/>
      <c r="J84" s="51"/>
      <c r="K84" s="51"/>
      <c r="L84" s="51"/>
      <c r="M84" s="51"/>
      <c r="N84" s="51"/>
      <c r="O84" s="51"/>
      <c r="P84" s="51"/>
      <c r="Q84" s="51"/>
      <c r="R84" s="51"/>
    </row>
    <row r="85" spans="1:256" s="49" customFormat="1" ht="15" customHeight="1" x14ac:dyDescent="0.2">
      <c r="A85" s="43" t="s">
        <v>50</v>
      </c>
      <c r="B85" s="43" t="s">
        <v>71</v>
      </c>
      <c r="C85" s="42" t="s">
        <v>72</v>
      </c>
      <c r="D85" s="46" t="s">
        <v>58</v>
      </c>
      <c r="E85" s="47">
        <v>12</v>
      </c>
      <c r="F85" s="53"/>
      <c r="G85" s="52" t="str">
        <f>IF(ISBLANK(E85),"",IF(ISBLANK(F85),"",E85*F85))</f>
        <v/>
      </c>
      <c r="I85" s="51"/>
      <c r="J85" s="51"/>
      <c r="K85" s="51"/>
      <c r="L85" s="51"/>
      <c r="M85" s="51"/>
    </row>
    <row r="86" spans="1:256" s="49" customFormat="1" ht="15" customHeight="1" x14ac:dyDescent="0.2">
      <c r="A86" s="43"/>
      <c r="B86" s="43"/>
      <c r="C86" s="42"/>
      <c r="D86" s="46"/>
      <c r="E86" s="47"/>
      <c r="F86" s="47"/>
      <c r="G86" s="52"/>
      <c r="H86" s="51"/>
      <c r="I86" s="51"/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</row>
    <row r="87" spans="1:256" s="49" customFormat="1" ht="30" x14ac:dyDescent="0.2">
      <c r="A87" s="43" t="s">
        <v>53</v>
      </c>
      <c r="B87" s="166" t="s">
        <v>71</v>
      </c>
      <c r="C87" s="153" t="s">
        <v>207</v>
      </c>
      <c r="D87" s="46" t="s">
        <v>35</v>
      </c>
      <c r="E87" s="47">
        <v>1</v>
      </c>
      <c r="F87" s="47"/>
      <c r="G87" s="52" t="str">
        <f>IF(ISBLANK(E87),"",IF(ISBLANK(F87),"",E87*F87))</f>
        <v/>
      </c>
      <c r="H87" s="51"/>
      <c r="I87" s="51"/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</row>
    <row r="88" spans="1:256" s="49" customFormat="1" ht="15" customHeight="1" x14ac:dyDescent="0.2">
      <c r="A88" s="43"/>
      <c r="B88" s="43"/>
      <c r="C88" s="42"/>
      <c r="D88" s="46"/>
      <c r="E88" s="47"/>
      <c r="F88" s="47"/>
      <c r="G88" s="52"/>
      <c r="H88" s="51"/>
      <c r="I88" s="51"/>
      <c r="J88" s="51"/>
      <c r="K88" s="51"/>
      <c r="L88" s="51"/>
      <c r="M88" s="51"/>
      <c r="N88" s="51"/>
      <c r="O88" s="51"/>
      <c r="P88" s="51"/>
      <c r="Q88" s="51"/>
      <c r="R88" s="51"/>
    </row>
    <row r="89" spans="1:256" s="49" customFormat="1" ht="15" customHeight="1" x14ac:dyDescent="0.2">
      <c r="A89" s="43"/>
      <c r="B89" s="137" t="s">
        <v>73</v>
      </c>
      <c r="C89" s="137" t="s">
        <v>74</v>
      </c>
      <c r="D89" s="46"/>
      <c r="E89" s="47"/>
      <c r="F89" s="47"/>
      <c r="G89" s="52" t="str">
        <f>IF(ISBLANK(E89),"",IF(ISBLANK(F89),"",E89*F89))</f>
        <v/>
      </c>
      <c r="H89" s="51"/>
      <c r="I89" s="51"/>
      <c r="J89" s="51"/>
      <c r="K89" s="51"/>
      <c r="L89" s="51"/>
      <c r="M89" s="51"/>
      <c r="N89" s="51"/>
      <c r="O89" s="51"/>
      <c r="P89" s="51"/>
      <c r="Q89" s="51"/>
      <c r="R89" s="51"/>
    </row>
    <row r="90" spans="1:256" s="49" customFormat="1" ht="15" customHeight="1" x14ac:dyDescent="0.2">
      <c r="A90" s="43"/>
      <c r="B90" s="137"/>
      <c r="C90" s="137"/>
      <c r="D90" s="46"/>
      <c r="E90" s="47"/>
      <c r="F90" s="47"/>
      <c r="G90" s="52"/>
      <c r="H90" s="51"/>
      <c r="I90" s="51"/>
      <c r="J90" s="51"/>
      <c r="K90" s="51"/>
      <c r="L90" s="51"/>
      <c r="M90" s="51"/>
      <c r="N90" s="51"/>
      <c r="O90" s="51"/>
      <c r="P90" s="51"/>
      <c r="Q90" s="51"/>
      <c r="R90" s="51"/>
    </row>
    <row r="91" spans="1:256" s="49" customFormat="1" ht="15" customHeight="1" x14ac:dyDescent="0.2">
      <c r="A91" s="43"/>
      <c r="B91" s="137" t="s">
        <v>75</v>
      </c>
      <c r="C91" s="137" t="s">
        <v>76</v>
      </c>
      <c r="D91" s="46"/>
      <c r="E91" s="47"/>
      <c r="F91" s="47"/>
      <c r="G91" s="52" t="str">
        <f>IF(ISBLANK(E91),"",IF(ISBLANK(F91),"",E91*F91))</f>
        <v/>
      </c>
      <c r="H91" s="51"/>
      <c r="I91" s="51"/>
      <c r="J91" s="51"/>
      <c r="K91" s="51"/>
      <c r="L91" s="51"/>
      <c r="M91" s="51"/>
      <c r="N91" s="51"/>
      <c r="O91" s="51"/>
      <c r="P91" s="51"/>
      <c r="Q91" s="51"/>
      <c r="R91" s="51"/>
    </row>
    <row r="92" spans="1:256" s="49" customFormat="1" ht="15" customHeight="1" x14ac:dyDescent="0.2">
      <c r="A92" s="43"/>
      <c r="B92" s="43"/>
      <c r="C92" s="42"/>
      <c r="D92" s="46"/>
      <c r="E92" s="47"/>
      <c r="F92" s="47"/>
      <c r="G92" s="52" t="str">
        <f>IF(ISBLANK(E92),"",IF(ISBLANK(F92),"",E92*F92))</f>
        <v/>
      </c>
      <c r="H92" s="51"/>
      <c r="I92" s="51"/>
      <c r="J92" s="51"/>
      <c r="K92" s="51"/>
      <c r="L92" s="51"/>
      <c r="M92" s="51"/>
      <c r="N92" s="51"/>
      <c r="O92" s="51"/>
      <c r="P92" s="51"/>
      <c r="Q92" s="51"/>
      <c r="R92" s="51"/>
    </row>
    <row r="93" spans="1:256" s="139" customFormat="1" ht="60" x14ac:dyDescent="0.2">
      <c r="A93" s="43" t="s">
        <v>56</v>
      </c>
      <c r="B93" s="43" t="s">
        <v>77</v>
      </c>
      <c r="C93" s="153" t="s">
        <v>252</v>
      </c>
      <c r="D93" s="59" t="s">
        <v>233</v>
      </c>
      <c r="E93" s="53">
        <v>1</v>
      </c>
      <c r="F93" s="47"/>
      <c r="G93" s="52" t="str">
        <f>IF(ISBLANK(E93),"",IF(ISBLANK(F93),"",E93*F93))</f>
        <v/>
      </c>
      <c r="H93" s="193"/>
      <c r="I93" s="51"/>
      <c r="J93" s="51"/>
      <c r="K93" s="51"/>
      <c r="L93" s="51"/>
      <c r="M93" s="51"/>
      <c r="N93" s="49"/>
      <c r="O93" s="49"/>
      <c r="P93" s="49"/>
      <c r="Q93" s="49"/>
      <c r="R93" s="49"/>
      <c r="HU93" s="49"/>
      <c r="HV93" s="49"/>
      <c r="HW93" s="49"/>
      <c r="HX93" s="49"/>
      <c r="HY93" s="49"/>
      <c r="HZ93" s="49"/>
      <c r="IA93" s="49"/>
      <c r="IB93" s="49"/>
      <c r="IC93" s="49"/>
      <c r="ID93" s="49"/>
      <c r="IE93" s="49"/>
      <c r="IF93" s="49"/>
      <c r="IG93" s="49"/>
      <c r="IH93" s="49"/>
      <c r="II93" s="49"/>
      <c r="IJ93" s="49"/>
      <c r="IK93" s="49"/>
      <c r="IL93" s="49"/>
      <c r="IM93" s="49"/>
      <c r="IN93" s="49"/>
      <c r="IO93" s="49"/>
      <c r="IP93" s="49"/>
      <c r="IQ93" s="49"/>
      <c r="IR93" s="49"/>
      <c r="IS93" s="49"/>
      <c r="IT93" s="49"/>
      <c r="IU93" s="49"/>
      <c r="IV93" s="49"/>
    </row>
    <row r="94" spans="1:256" s="139" customFormat="1" ht="15" customHeight="1" x14ac:dyDescent="0.2">
      <c r="A94" s="43"/>
      <c r="B94" s="43"/>
      <c r="C94" s="42"/>
      <c r="D94" s="46"/>
      <c r="E94" s="47"/>
      <c r="F94" s="47"/>
      <c r="G94" s="52"/>
      <c r="H94" s="49"/>
      <c r="I94" s="51"/>
      <c r="J94" s="51"/>
      <c r="K94" s="51"/>
      <c r="L94" s="51"/>
      <c r="M94" s="51"/>
      <c r="N94" s="49"/>
      <c r="O94" s="49"/>
      <c r="P94" s="49"/>
      <c r="Q94" s="49"/>
      <c r="R94" s="49"/>
      <c r="HU94" s="49"/>
      <c r="HV94" s="49"/>
      <c r="HW94" s="49"/>
      <c r="HX94" s="49"/>
      <c r="HY94" s="49"/>
      <c r="HZ94" s="49"/>
      <c r="IA94" s="49"/>
      <c r="IB94" s="49"/>
      <c r="IC94" s="49"/>
      <c r="ID94" s="49"/>
      <c r="IE94" s="49"/>
      <c r="IF94" s="49"/>
      <c r="IG94" s="49"/>
      <c r="IH94" s="49"/>
      <c r="II94" s="49"/>
      <c r="IJ94" s="49"/>
      <c r="IK94" s="49"/>
      <c r="IL94" s="49"/>
      <c r="IM94" s="49"/>
      <c r="IN94" s="49"/>
      <c r="IO94" s="49"/>
      <c r="IP94" s="49"/>
      <c r="IQ94" s="49"/>
      <c r="IR94" s="49"/>
      <c r="IS94" s="49"/>
      <c r="IT94" s="49"/>
      <c r="IU94" s="49"/>
      <c r="IV94" s="49"/>
    </row>
    <row r="95" spans="1:256" s="49" customFormat="1" ht="15" customHeight="1" x14ac:dyDescent="0.2">
      <c r="A95" s="43"/>
      <c r="B95" s="137" t="s">
        <v>204</v>
      </c>
      <c r="C95" s="137" t="s">
        <v>205</v>
      </c>
      <c r="D95" s="46"/>
      <c r="E95" s="47"/>
      <c r="F95" s="53"/>
      <c r="G95" s="52"/>
      <c r="I95" s="51"/>
      <c r="J95" s="51"/>
      <c r="K95" s="51"/>
      <c r="L95" s="51"/>
      <c r="M95" s="51"/>
    </row>
    <row r="96" spans="1:256" s="49" customFormat="1" ht="15" customHeight="1" x14ac:dyDescent="0.2">
      <c r="A96" s="43"/>
      <c r="B96" s="43"/>
      <c r="C96" s="42"/>
      <c r="D96" s="46"/>
      <c r="E96" s="47"/>
      <c r="F96" s="47"/>
      <c r="G96" s="52"/>
      <c r="I96" s="51"/>
      <c r="J96" s="51"/>
      <c r="K96" s="51"/>
      <c r="L96" s="51"/>
      <c r="M96" s="51"/>
    </row>
    <row r="97" spans="1:18" s="49" customFormat="1" ht="30" x14ac:dyDescent="0.2">
      <c r="A97" s="43" t="s">
        <v>57</v>
      </c>
      <c r="B97" s="166" t="s">
        <v>71</v>
      </c>
      <c r="C97" s="153" t="s">
        <v>206</v>
      </c>
      <c r="D97" s="46" t="s">
        <v>58</v>
      </c>
      <c r="E97" s="47">
        <v>138</v>
      </c>
      <c r="F97" s="53"/>
      <c r="G97" s="52" t="str">
        <f>IF(ISBLANK(E97),"",IF(ISBLANK(F97),"",E97*F97))</f>
        <v/>
      </c>
      <c r="H97" s="193"/>
      <c r="I97" s="51"/>
      <c r="J97" s="51"/>
      <c r="K97" s="51"/>
      <c r="L97" s="51"/>
      <c r="M97" s="51"/>
    </row>
    <row r="98" spans="1:18" s="143" customFormat="1" ht="15" customHeight="1" x14ac:dyDescent="0.2">
      <c r="A98" s="124"/>
      <c r="B98" s="140"/>
      <c r="C98" s="141"/>
      <c r="D98" s="142"/>
      <c r="E98" s="136"/>
      <c r="F98" s="52"/>
      <c r="G98" s="52"/>
    </row>
    <row r="99" spans="1:18" s="149" customFormat="1" ht="15" customHeight="1" x14ac:dyDescent="0.25">
      <c r="A99" s="144"/>
      <c r="B99" s="145"/>
      <c r="C99" s="145" t="s">
        <v>78</v>
      </c>
      <c r="D99" s="146"/>
      <c r="E99" s="139"/>
      <c r="F99" s="147"/>
      <c r="G99" s="148" t="str">
        <f>IF(SUM(G55:G98)=0,"",SUM(G55:G98))</f>
        <v/>
      </c>
      <c r="L99" s="148"/>
    </row>
    <row r="100" spans="1:18" s="143" customFormat="1" ht="15" customHeight="1" x14ac:dyDescent="0.2">
      <c r="A100" s="124"/>
      <c r="B100" s="140"/>
      <c r="C100" s="141"/>
      <c r="D100" s="142"/>
      <c r="E100" s="136"/>
      <c r="F100" s="52"/>
      <c r="G100" s="52"/>
    </row>
    <row r="101" spans="1:18" s="143" customFormat="1" ht="15" customHeight="1" x14ac:dyDescent="0.2">
      <c r="A101" s="124"/>
      <c r="B101" s="140"/>
      <c r="C101" s="141"/>
      <c r="D101" s="142"/>
      <c r="E101" s="136"/>
      <c r="F101" s="52"/>
      <c r="G101" s="52"/>
    </row>
    <row r="102" spans="1:18" s="55" customFormat="1" ht="36" x14ac:dyDescent="0.25">
      <c r="A102" s="133"/>
      <c r="B102" s="134" t="s">
        <v>79</v>
      </c>
      <c r="C102" s="134" t="s">
        <v>7</v>
      </c>
      <c r="D102" s="135"/>
      <c r="E102" s="136"/>
      <c r="F102" s="52"/>
      <c r="G102" s="52" t="str">
        <f>IF(ISBLANK(E102),"",IF(ISBLANK(F102),"",E102*F102))</f>
        <v/>
      </c>
    </row>
    <row r="103" spans="1:18" s="55" customFormat="1" ht="15" customHeight="1" x14ac:dyDescent="0.25">
      <c r="A103" s="133"/>
      <c r="B103" s="134"/>
      <c r="C103" s="134"/>
      <c r="D103" s="135"/>
      <c r="E103" s="136"/>
      <c r="F103" s="52"/>
      <c r="G103" s="52"/>
    </row>
    <row r="104" spans="1:18" s="49" customFormat="1" ht="15" customHeight="1" x14ac:dyDescent="0.2">
      <c r="A104" s="50"/>
      <c r="B104" s="137" t="s">
        <v>80</v>
      </c>
      <c r="C104" s="150" t="s">
        <v>81</v>
      </c>
      <c r="D104" s="54"/>
      <c r="E104" s="47"/>
      <c r="F104" s="47"/>
      <c r="G104" s="47"/>
      <c r="H104" s="51"/>
      <c r="I104" s="51"/>
      <c r="J104" s="51"/>
      <c r="K104" s="51"/>
      <c r="L104" s="51"/>
      <c r="M104" s="51"/>
      <c r="N104" s="51"/>
      <c r="O104" s="51"/>
      <c r="P104" s="51"/>
      <c r="Q104" s="51"/>
      <c r="R104" s="51"/>
    </row>
    <row r="105" spans="1:18" s="49" customFormat="1" ht="15" hidden="1" customHeight="1" x14ac:dyDescent="0.2">
      <c r="A105" s="50"/>
      <c r="B105" s="137"/>
      <c r="C105" s="150"/>
      <c r="D105" s="54"/>
      <c r="E105" s="47"/>
      <c r="F105" s="47"/>
      <c r="G105" s="47"/>
      <c r="H105" s="51"/>
      <c r="I105" s="51"/>
      <c r="J105" s="51"/>
      <c r="K105" s="51"/>
      <c r="L105" s="51"/>
      <c r="M105" s="51"/>
      <c r="N105" s="51"/>
      <c r="O105" s="51"/>
      <c r="P105" s="51"/>
      <c r="Q105" s="51"/>
      <c r="R105" s="51"/>
    </row>
    <row r="106" spans="1:18" s="49" customFormat="1" ht="33" hidden="1" customHeight="1" x14ac:dyDescent="0.2">
      <c r="A106" s="50">
        <v>1</v>
      </c>
      <c r="B106" s="43" t="s">
        <v>82</v>
      </c>
      <c r="C106" s="42" t="s">
        <v>83</v>
      </c>
      <c r="D106" s="54" t="s">
        <v>66</v>
      </c>
      <c r="E106" s="47">
        <v>0</v>
      </c>
      <c r="F106" s="47">
        <v>1.7</v>
      </c>
      <c r="G106" s="52">
        <f>IF(ISBLANK(E106),"",IF(ISBLANK(F106),"",E106*F106))</f>
        <v>0</v>
      </c>
      <c r="H106" s="51"/>
      <c r="I106" s="51"/>
      <c r="J106" s="51"/>
      <c r="K106" s="51"/>
      <c r="L106" s="51"/>
      <c r="M106" s="51"/>
      <c r="N106" s="51"/>
      <c r="O106" s="51"/>
      <c r="P106" s="51"/>
      <c r="Q106" s="51"/>
      <c r="R106" s="51"/>
    </row>
    <row r="107" spans="1:18" s="55" customFormat="1" ht="15" customHeight="1" x14ac:dyDescent="0.25">
      <c r="A107" s="133"/>
      <c r="B107" s="134"/>
      <c r="C107" s="134"/>
      <c r="D107" s="135"/>
      <c r="E107" s="136"/>
      <c r="F107" s="52"/>
      <c r="G107" s="52"/>
    </row>
    <row r="108" spans="1:18" s="49" customFormat="1" ht="90" x14ac:dyDescent="0.2">
      <c r="A108" s="50">
        <v>1</v>
      </c>
      <c r="B108" s="43" t="s">
        <v>84</v>
      </c>
      <c r="C108" s="42" t="s">
        <v>241</v>
      </c>
      <c r="D108" s="54" t="s">
        <v>66</v>
      </c>
      <c r="E108" s="53">
        <v>788</v>
      </c>
      <c r="F108" s="47"/>
      <c r="G108" s="52" t="str">
        <f>IF(ISBLANK(E108),"",IF(ISBLANK(F108),"",E108*F108))</f>
        <v/>
      </c>
      <c r="H108" s="51"/>
      <c r="I108" s="51"/>
      <c r="J108" s="51"/>
      <c r="K108" s="51"/>
      <c r="L108" s="51"/>
      <c r="M108" s="51"/>
      <c r="N108" s="51"/>
      <c r="O108" s="51"/>
      <c r="P108" s="51"/>
      <c r="Q108" s="51"/>
      <c r="R108" s="51"/>
    </row>
    <row r="109" spans="1:18" s="49" customFormat="1" ht="15" customHeight="1" x14ac:dyDescent="0.2">
      <c r="A109" s="50"/>
      <c r="B109" s="43"/>
      <c r="C109" s="42"/>
      <c r="D109" s="54"/>
      <c r="E109" s="47"/>
      <c r="F109" s="47"/>
      <c r="G109" s="52"/>
      <c r="H109" s="51"/>
      <c r="I109" s="51"/>
      <c r="J109" s="51"/>
      <c r="K109" s="51"/>
      <c r="L109" s="51"/>
      <c r="M109" s="51"/>
      <c r="N109" s="51"/>
      <c r="O109" s="51"/>
      <c r="P109" s="51"/>
      <c r="Q109" s="51"/>
      <c r="R109" s="51"/>
    </row>
    <row r="110" spans="1:18" s="49" customFormat="1" ht="75" x14ac:dyDescent="0.2">
      <c r="A110" s="50">
        <v>2</v>
      </c>
      <c r="B110" s="43" t="s">
        <v>85</v>
      </c>
      <c r="C110" s="42" t="s">
        <v>242</v>
      </c>
      <c r="D110" s="54" t="s">
        <v>66</v>
      </c>
      <c r="E110" s="53">
        <v>788</v>
      </c>
      <c r="F110" s="47"/>
      <c r="G110" s="52" t="str">
        <f>IF(ISBLANK(E110),"",IF(ISBLANK(F110),"",E110*F110))</f>
        <v/>
      </c>
      <c r="H110" s="51"/>
      <c r="I110" s="51"/>
      <c r="J110" s="51"/>
      <c r="K110" s="51"/>
      <c r="L110" s="51"/>
      <c r="M110" s="51"/>
      <c r="N110" s="51"/>
      <c r="O110" s="51"/>
      <c r="P110" s="51"/>
      <c r="Q110" s="51"/>
      <c r="R110" s="51"/>
    </row>
    <row r="111" spans="1:18" s="49" customFormat="1" ht="15" customHeight="1" x14ac:dyDescent="0.2">
      <c r="A111" s="50"/>
      <c r="B111" s="43"/>
      <c r="C111" s="42"/>
      <c r="D111" s="54"/>
      <c r="E111" s="47"/>
      <c r="F111" s="47"/>
      <c r="G111" s="52"/>
      <c r="H111" s="51"/>
      <c r="I111" s="51"/>
      <c r="J111" s="51"/>
      <c r="K111" s="51"/>
      <c r="L111" s="51"/>
      <c r="M111" s="51"/>
      <c r="N111" s="51"/>
      <c r="O111" s="51"/>
      <c r="P111" s="51"/>
      <c r="Q111" s="51"/>
      <c r="R111" s="51"/>
    </row>
    <row r="112" spans="1:18" s="193" customFormat="1" ht="75" x14ac:dyDescent="0.2">
      <c r="A112" s="50">
        <v>3</v>
      </c>
      <c r="B112" s="43" t="s">
        <v>85</v>
      </c>
      <c r="C112" s="42" t="s">
        <v>243</v>
      </c>
      <c r="D112" s="54" t="s">
        <v>66</v>
      </c>
      <c r="E112" s="53">
        <v>170</v>
      </c>
      <c r="F112" s="47"/>
      <c r="G112" s="52" t="str">
        <f>IF(ISBLANK(E112),"",IF(ISBLANK(F112),"",E112*F112))</f>
        <v/>
      </c>
      <c r="H112" s="194"/>
      <c r="I112" s="194"/>
      <c r="J112" s="194"/>
      <c r="K112" s="194"/>
      <c r="L112" s="194"/>
      <c r="M112" s="194"/>
      <c r="N112" s="194"/>
      <c r="O112" s="194"/>
      <c r="P112" s="194"/>
      <c r="Q112" s="194"/>
      <c r="R112" s="194"/>
    </row>
    <row r="113" spans="1:256" s="49" customFormat="1" ht="15" customHeight="1" x14ac:dyDescent="0.2">
      <c r="A113" s="50"/>
      <c r="B113" s="43"/>
      <c r="C113" s="42"/>
      <c r="D113" s="54"/>
      <c r="E113" s="47"/>
      <c r="F113" s="47"/>
      <c r="G113" s="52"/>
      <c r="H113" s="51"/>
      <c r="I113" s="51"/>
      <c r="J113" s="51"/>
      <c r="K113" s="51"/>
      <c r="L113" s="51"/>
      <c r="M113" s="51"/>
      <c r="N113" s="51"/>
      <c r="O113" s="51"/>
      <c r="P113" s="51"/>
      <c r="Q113" s="51"/>
      <c r="R113" s="51"/>
    </row>
    <row r="114" spans="1:256" s="49" customFormat="1" ht="15" customHeight="1" x14ac:dyDescent="0.2">
      <c r="A114" s="50"/>
      <c r="B114" s="137" t="s">
        <v>86</v>
      </c>
      <c r="C114" s="152" t="s">
        <v>87</v>
      </c>
      <c r="D114" s="54"/>
      <c r="E114" s="47"/>
      <c r="F114" s="47"/>
      <c r="G114" s="52" t="str">
        <f>IF(ISBLANK(E114),"",IF(ISBLANK(F114),"",E114*F114))</f>
        <v/>
      </c>
      <c r="H114" s="51"/>
      <c r="I114" s="51"/>
      <c r="J114" s="51"/>
      <c r="K114" s="51"/>
      <c r="L114" s="51"/>
      <c r="M114" s="51"/>
      <c r="N114" s="51"/>
      <c r="O114" s="51"/>
      <c r="P114" s="51"/>
      <c r="Q114" s="51"/>
      <c r="R114" s="51"/>
    </row>
    <row r="115" spans="1:256" s="55" customFormat="1" ht="15" customHeight="1" x14ac:dyDescent="0.25">
      <c r="A115" s="133"/>
      <c r="B115" s="134"/>
      <c r="C115" s="134"/>
      <c r="D115" s="135"/>
      <c r="E115" s="136"/>
      <c r="F115" s="52"/>
      <c r="G115" s="52"/>
    </row>
    <row r="116" spans="1:256" s="49" customFormat="1" ht="32.25" customHeight="1" x14ac:dyDescent="0.2">
      <c r="A116" s="50">
        <v>4</v>
      </c>
      <c r="B116" s="43" t="s">
        <v>88</v>
      </c>
      <c r="C116" s="42" t="s">
        <v>89</v>
      </c>
      <c r="D116" s="54" t="s">
        <v>43</v>
      </c>
      <c r="E116" s="47">
        <v>1461</v>
      </c>
      <c r="F116" s="47"/>
      <c r="G116" s="52" t="str">
        <f>IF(ISBLANK(E116),"",IF(ISBLANK(F116),"",E116*F116))</f>
        <v/>
      </c>
      <c r="H116" s="51"/>
      <c r="I116" s="51"/>
      <c r="J116" s="51"/>
      <c r="K116" s="51"/>
      <c r="L116" s="51"/>
      <c r="M116" s="51"/>
      <c r="N116" s="51"/>
      <c r="O116" s="51"/>
      <c r="P116" s="51"/>
      <c r="Q116" s="51"/>
      <c r="R116" s="51"/>
    </row>
    <row r="117" spans="1:256" s="49" customFormat="1" ht="15" customHeight="1" x14ac:dyDescent="0.2">
      <c r="A117" s="50"/>
      <c r="B117" s="43"/>
      <c r="C117" s="42"/>
      <c r="D117" s="54"/>
      <c r="E117" s="47"/>
      <c r="F117" s="47"/>
      <c r="G117" s="52"/>
      <c r="H117" s="51"/>
      <c r="I117" s="51"/>
      <c r="J117" s="51"/>
      <c r="K117" s="51"/>
      <c r="L117" s="51"/>
      <c r="M117" s="51"/>
      <c r="N117" s="51"/>
      <c r="O117" s="51"/>
      <c r="P117" s="51"/>
      <c r="Q117" s="51"/>
      <c r="R117" s="51"/>
    </row>
    <row r="118" spans="1:256" s="49" customFormat="1" ht="32.25" customHeight="1" x14ac:dyDescent="0.2">
      <c r="A118" s="50">
        <v>5</v>
      </c>
      <c r="B118" s="43" t="s">
        <v>90</v>
      </c>
      <c r="C118" s="42" t="s">
        <v>239</v>
      </c>
      <c r="D118" s="54" t="s">
        <v>43</v>
      </c>
      <c r="E118" s="47">
        <v>1461</v>
      </c>
      <c r="F118" s="47"/>
      <c r="G118" s="52" t="str">
        <f>IF(ISBLANK(E118),"",IF(ISBLANK(F118),"",E118*F118))</f>
        <v/>
      </c>
      <c r="H118" s="51"/>
      <c r="I118" s="51"/>
      <c r="J118" s="51"/>
      <c r="K118" s="51"/>
      <c r="L118" s="51"/>
      <c r="M118" s="51"/>
      <c r="N118" s="51"/>
      <c r="O118" s="51"/>
      <c r="P118" s="51"/>
      <c r="Q118" s="51"/>
      <c r="R118" s="51"/>
    </row>
    <row r="119" spans="1:256" s="49" customFormat="1" ht="15" customHeight="1" x14ac:dyDescent="0.2">
      <c r="A119" s="50"/>
      <c r="B119" s="43"/>
      <c r="C119" s="42"/>
      <c r="D119" s="54"/>
      <c r="E119" s="47"/>
      <c r="F119" s="47"/>
      <c r="G119" s="52"/>
      <c r="H119" s="51"/>
      <c r="I119" s="51"/>
      <c r="J119" s="51"/>
      <c r="K119" s="51"/>
      <c r="L119" s="51"/>
      <c r="M119" s="51"/>
      <c r="N119" s="51"/>
      <c r="O119" s="51"/>
      <c r="P119" s="51"/>
      <c r="Q119" s="51"/>
      <c r="R119" s="51"/>
    </row>
    <row r="120" spans="1:256" s="49" customFormat="1" ht="15" customHeight="1" x14ac:dyDescent="0.2">
      <c r="A120" s="50"/>
      <c r="B120" s="137" t="s">
        <v>91</v>
      </c>
      <c r="C120" s="152" t="s">
        <v>92</v>
      </c>
      <c r="D120" s="54"/>
      <c r="E120" s="47"/>
      <c r="F120" s="47"/>
      <c r="G120" s="52" t="str">
        <f>IF(ISBLANK(E120),"",IF(ISBLANK(F120),"",E120*F120))</f>
        <v/>
      </c>
      <c r="H120" s="51"/>
      <c r="I120" s="51"/>
      <c r="J120" s="51"/>
      <c r="K120" s="51"/>
      <c r="L120" s="51"/>
      <c r="M120" s="51"/>
      <c r="N120" s="51"/>
      <c r="O120" s="51"/>
      <c r="P120" s="51"/>
      <c r="Q120" s="51"/>
      <c r="R120" s="51"/>
    </row>
    <row r="121" spans="1:256" s="49" customFormat="1" ht="15" customHeight="1" x14ac:dyDescent="0.2">
      <c r="A121" s="50"/>
      <c r="B121" s="137"/>
      <c r="C121" s="152"/>
      <c r="D121" s="54"/>
      <c r="E121" s="47"/>
      <c r="F121" s="47"/>
      <c r="G121" s="52"/>
      <c r="H121" s="51"/>
      <c r="I121" s="51"/>
      <c r="J121" s="51"/>
      <c r="K121" s="51"/>
      <c r="L121" s="51"/>
      <c r="M121" s="51"/>
      <c r="N121" s="51"/>
      <c r="O121" s="51"/>
      <c r="P121" s="51"/>
      <c r="Q121" s="51"/>
      <c r="R121" s="51"/>
    </row>
    <row r="122" spans="1:256" s="49" customFormat="1" ht="33.75" customHeight="1" x14ac:dyDescent="0.2">
      <c r="A122" s="50">
        <v>6</v>
      </c>
      <c r="B122" s="43" t="s">
        <v>93</v>
      </c>
      <c r="C122" s="42" t="s">
        <v>94</v>
      </c>
      <c r="D122" s="54" t="s">
        <v>66</v>
      </c>
      <c r="E122" s="47">
        <v>194</v>
      </c>
      <c r="F122" s="47"/>
      <c r="G122" s="52" t="str">
        <f>IF(ISBLANK(E122),"",IF(ISBLANK(F122),"",E122*F122))</f>
        <v/>
      </c>
      <c r="I122" s="51"/>
      <c r="J122" s="51"/>
      <c r="K122" s="51"/>
      <c r="L122" s="51"/>
      <c r="M122" s="51"/>
    </row>
    <row r="123" spans="1:256" s="49" customFormat="1" ht="15" customHeight="1" x14ac:dyDescent="0.2">
      <c r="A123" s="50"/>
      <c r="B123" s="43"/>
      <c r="C123" s="42"/>
      <c r="D123" s="54"/>
      <c r="E123" s="47"/>
      <c r="F123" s="47"/>
      <c r="G123" s="52"/>
      <c r="I123" s="51"/>
      <c r="J123" s="51"/>
      <c r="K123" s="51"/>
      <c r="L123" s="51"/>
      <c r="M123" s="51"/>
    </row>
    <row r="124" spans="1:256" s="157" customFormat="1" ht="48.75" customHeight="1" x14ac:dyDescent="0.2">
      <c r="A124" s="56">
        <v>7</v>
      </c>
      <c r="B124" s="57" t="s">
        <v>95</v>
      </c>
      <c r="C124" s="153" t="s">
        <v>96</v>
      </c>
      <c r="D124" s="154" t="s">
        <v>66</v>
      </c>
      <c r="E124" s="53">
        <v>27</v>
      </c>
      <c r="F124" s="53"/>
      <c r="G124" s="52" t="str">
        <f>IF(ISBLANK(E124),"",IF(ISBLANK(F124),"",E124*F124))</f>
        <v/>
      </c>
      <c r="H124" s="155"/>
      <c r="I124" s="155"/>
      <c r="J124" s="155"/>
      <c r="K124" s="156"/>
      <c r="L124" s="155"/>
      <c r="M124" s="155"/>
      <c r="N124" s="155"/>
      <c r="O124" s="155"/>
      <c r="P124" s="155"/>
      <c r="Q124" s="155"/>
      <c r="R124" s="155"/>
    </row>
    <row r="125" spans="1:256" s="55" customFormat="1" ht="15" customHeight="1" x14ac:dyDescent="0.25">
      <c r="A125" s="133"/>
      <c r="B125" s="134"/>
      <c r="C125" s="134"/>
      <c r="D125" s="135"/>
      <c r="E125" s="136"/>
      <c r="F125" s="52"/>
      <c r="G125" s="52"/>
    </row>
    <row r="126" spans="1:256" s="139" customFormat="1" ht="50.25" customHeight="1" x14ac:dyDescent="0.2">
      <c r="A126" s="50">
        <v>8</v>
      </c>
      <c r="B126" s="43" t="s">
        <v>97</v>
      </c>
      <c r="C126" s="42" t="s">
        <v>240</v>
      </c>
      <c r="D126" s="54" t="s">
        <v>66</v>
      </c>
      <c r="E126" s="53">
        <v>1000</v>
      </c>
      <c r="F126" s="47"/>
      <c r="G126" s="52" t="str">
        <f>IF(ISBLANK(E126),"",IF(ISBLANK(F126),"",E126*F126))</f>
        <v/>
      </c>
      <c r="H126" s="51"/>
      <c r="I126" s="51"/>
      <c r="J126" s="51"/>
      <c r="K126" s="51"/>
      <c r="L126" s="51"/>
      <c r="M126" s="51"/>
      <c r="N126" s="51"/>
      <c r="O126" s="51"/>
      <c r="P126" s="51"/>
      <c r="Q126" s="51"/>
      <c r="R126" s="51"/>
      <c r="HU126" s="49"/>
      <c r="HV126" s="49"/>
      <c r="HW126" s="49"/>
      <c r="HX126" s="49"/>
      <c r="HY126" s="49"/>
      <c r="HZ126" s="49"/>
      <c r="IA126" s="49"/>
      <c r="IB126" s="49"/>
      <c r="IC126" s="49"/>
      <c r="ID126" s="49"/>
      <c r="IE126" s="49"/>
      <c r="IF126" s="49"/>
      <c r="IG126" s="49"/>
      <c r="IH126" s="49"/>
      <c r="II126" s="49"/>
      <c r="IJ126" s="49"/>
      <c r="IK126" s="49"/>
      <c r="IL126" s="49"/>
      <c r="IM126" s="49"/>
      <c r="IN126" s="49"/>
      <c r="IO126" s="49"/>
      <c r="IP126" s="49"/>
      <c r="IQ126" s="49"/>
      <c r="IR126" s="49"/>
      <c r="IS126" s="49"/>
      <c r="IT126" s="49"/>
      <c r="IU126" s="49"/>
      <c r="IV126" s="49"/>
    </row>
    <row r="127" spans="1:256" s="157" customFormat="1" ht="15" customHeight="1" x14ac:dyDescent="0.2">
      <c r="A127" s="56"/>
      <c r="B127" s="57"/>
      <c r="C127" s="153"/>
      <c r="D127" s="154"/>
      <c r="E127" s="53"/>
      <c r="F127" s="53"/>
      <c r="G127" s="60"/>
      <c r="H127" s="155"/>
      <c r="I127" s="155"/>
      <c r="J127" s="155"/>
      <c r="K127" s="156"/>
      <c r="L127" s="155"/>
      <c r="M127" s="155"/>
      <c r="N127" s="155"/>
      <c r="O127" s="155"/>
      <c r="P127" s="155"/>
      <c r="Q127" s="155"/>
      <c r="R127" s="155"/>
    </row>
    <row r="128" spans="1:256" s="49" customFormat="1" ht="15" customHeight="1" x14ac:dyDescent="0.2">
      <c r="A128" s="50"/>
      <c r="B128" s="137" t="s">
        <v>98</v>
      </c>
      <c r="C128" s="152" t="s">
        <v>99</v>
      </c>
      <c r="D128" s="54"/>
      <c r="E128" s="47"/>
      <c r="F128" s="47"/>
      <c r="G128" s="52" t="str">
        <f>IF(ISBLANK(E128),"",IF(ISBLANK(F128),"",E128*F128))</f>
        <v/>
      </c>
      <c r="H128" s="51"/>
      <c r="I128" s="51"/>
      <c r="J128" s="51"/>
      <c r="K128" s="51"/>
      <c r="L128" s="51"/>
      <c r="M128" s="51"/>
      <c r="N128" s="51"/>
      <c r="O128" s="51"/>
      <c r="P128" s="51"/>
      <c r="Q128" s="51"/>
      <c r="R128" s="51"/>
    </row>
    <row r="129" spans="1:13" s="49" customFormat="1" ht="15" hidden="1" customHeight="1" x14ac:dyDescent="0.2">
      <c r="A129" s="50"/>
      <c r="B129" s="43"/>
      <c r="C129" s="42"/>
      <c r="D129" s="54"/>
      <c r="E129" s="47"/>
      <c r="F129" s="47"/>
      <c r="G129" s="52"/>
      <c r="I129" s="151"/>
      <c r="J129" s="51"/>
      <c r="K129" s="51"/>
      <c r="L129" s="51"/>
      <c r="M129" s="51"/>
    </row>
    <row r="130" spans="1:13" s="49" customFormat="1" ht="30" hidden="1" x14ac:dyDescent="0.2">
      <c r="A130" s="50">
        <v>13</v>
      </c>
      <c r="B130" s="43" t="s">
        <v>100</v>
      </c>
      <c r="C130" s="42" t="s">
        <v>101</v>
      </c>
      <c r="D130" s="54" t="s">
        <v>43</v>
      </c>
      <c r="E130" s="47">
        <v>0</v>
      </c>
      <c r="F130" s="47">
        <v>3</v>
      </c>
      <c r="G130" s="52">
        <f>IF(ISBLANK(E130),"",IF(ISBLANK(F130),"",E130*F130))</f>
        <v>0</v>
      </c>
      <c r="I130" s="151"/>
      <c r="J130" s="51"/>
      <c r="K130" s="51"/>
      <c r="L130" s="51"/>
      <c r="M130" s="51"/>
    </row>
    <row r="131" spans="1:13" s="49" customFormat="1" ht="15" hidden="1" customHeight="1" x14ac:dyDescent="0.2">
      <c r="A131" s="50"/>
      <c r="B131" s="43"/>
      <c r="C131" s="42"/>
      <c r="D131" s="54"/>
      <c r="E131" s="47"/>
      <c r="F131" s="47"/>
      <c r="G131" s="52"/>
      <c r="I131" s="151"/>
      <c r="J131" s="51"/>
      <c r="K131" s="51"/>
      <c r="L131" s="51"/>
      <c r="M131" s="51"/>
    </row>
    <row r="132" spans="1:13" s="49" customFormat="1" ht="30" hidden="1" x14ac:dyDescent="0.2">
      <c r="A132" s="50">
        <v>14</v>
      </c>
      <c r="B132" s="43" t="s">
        <v>102</v>
      </c>
      <c r="C132" s="42" t="s">
        <v>103</v>
      </c>
      <c r="D132" s="54" t="s">
        <v>43</v>
      </c>
      <c r="E132" s="47">
        <v>0</v>
      </c>
      <c r="F132" s="47">
        <v>2.8</v>
      </c>
      <c r="G132" s="52">
        <f>IF(ISBLANK(E132),"",IF(ISBLANK(F132),"",E132*F132))</f>
        <v>0</v>
      </c>
      <c r="I132" s="151"/>
      <c r="J132" s="51"/>
      <c r="K132" s="51"/>
      <c r="L132" s="51"/>
      <c r="M132" s="51"/>
    </row>
    <row r="133" spans="1:13" s="49" customFormat="1" ht="15" customHeight="1" x14ac:dyDescent="0.2">
      <c r="A133" s="50"/>
      <c r="B133" s="43"/>
      <c r="C133" s="42"/>
      <c r="D133" s="54"/>
      <c r="E133" s="47"/>
      <c r="F133" s="47"/>
      <c r="G133" s="52"/>
      <c r="I133" s="151"/>
      <c r="J133" s="51"/>
      <c r="K133" s="51"/>
      <c r="L133" s="51"/>
      <c r="M133" s="51"/>
    </row>
    <row r="134" spans="1:13" s="49" customFormat="1" ht="60" x14ac:dyDescent="0.2">
      <c r="A134" s="50">
        <v>9</v>
      </c>
      <c r="B134" s="43" t="s">
        <v>216</v>
      </c>
      <c r="C134" s="153" t="s">
        <v>235</v>
      </c>
      <c r="D134" s="54" t="s">
        <v>43</v>
      </c>
      <c r="E134" s="47">
        <v>381</v>
      </c>
      <c r="F134" s="47"/>
      <c r="G134" s="52" t="str">
        <f>IF(ISBLANK(E134),"",IF(ISBLANK(F134),"",E134*F134))</f>
        <v/>
      </c>
      <c r="H134" s="193"/>
      <c r="I134" s="51"/>
      <c r="J134" s="51"/>
      <c r="K134" s="51"/>
      <c r="L134" s="51"/>
      <c r="M134" s="51"/>
    </row>
    <row r="135" spans="1:13" s="49" customFormat="1" ht="15" customHeight="1" x14ac:dyDescent="0.2">
      <c r="A135" s="50"/>
      <c r="B135" s="43"/>
      <c r="C135" s="42"/>
      <c r="D135" s="54"/>
      <c r="E135" s="47"/>
      <c r="F135" s="47"/>
      <c r="G135" s="52"/>
      <c r="I135" s="51"/>
      <c r="J135" s="51"/>
      <c r="K135" s="51"/>
      <c r="L135" s="51"/>
      <c r="M135" s="51"/>
    </row>
    <row r="136" spans="1:13" s="49" customFormat="1" ht="30" x14ac:dyDescent="0.2">
      <c r="A136" s="50">
        <v>10</v>
      </c>
      <c r="B136" s="43" t="s">
        <v>100</v>
      </c>
      <c r="C136" s="42" t="s">
        <v>101</v>
      </c>
      <c r="D136" s="54" t="s">
        <v>43</v>
      </c>
      <c r="E136" s="47">
        <v>200</v>
      </c>
      <c r="F136" s="47"/>
      <c r="G136" s="52" t="str">
        <f>IF(ISBLANK(E136),"",IF(ISBLANK(F136),"",E136*F136))</f>
        <v/>
      </c>
      <c r="I136" s="151"/>
      <c r="J136" s="51"/>
      <c r="K136" s="51"/>
      <c r="L136" s="51"/>
      <c r="M136" s="51"/>
    </row>
    <row r="137" spans="1:13" s="49" customFormat="1" ht="15" customHeight="1" x14ac:dyDescent="0.2">
      <c r="A137" s="50"/>
      <c r="B137" s="43"/>
      <c r="C137" s="42"/>
      <c r="D137" s="54"/>
      <c r="E137" s="47"/>
      <c r="F137" s="47"/>
      <c r="G137" s="52"/>
      <c r="I137" s="151"/>
      <c r="J137" s="51"/>
      <c r="K137" s="51"/>
      <c r="L137" s="51"/>
      <c r="M137" s="51"/>
    </row>
    <row r="138" spans="1:13" s="49" customFormat="1" ht="30" x14ac:dyDescent="0.2">
      <c r="A138" s="50">
        <v>11</v>
      </c>
      <c r="B138" s="43" t="s">
        <v>102</v>
      </c>
      <c r="C138" s="42" t="s">
        <v>103</v>
      </c>
      <c r="D138" s="54" t="s">
        <v>43</v>
      </c>
      <c r="E138" s="47">
        <v>200</v>
      </c>
      <c r="F138" s="47"/>
      <c r="G138" s="52" t="str">
        <f>IF(ISBLANK(E138),"",IF(ISBLANK(F138),"",E138*F138))</f>
        <v/>
      </c>
      <c r="I138" s="151"/>
      <c r="J138" s="51"/>
      <c r="K138" s="51"/>
      <c r="L138" s="51"/>
      <c r="M138" s="51"/>
    </row>
    <row r="139" spans="1:13" s="49" customFormat="1" ht="15" customHeight="1" x14ac:dyDescent="0.2">
      <c r="A139" s="50"/>
      <c r="B139" s="43"/>
      <c r="C139" s="42"/>
      <c r="D139" s="54"/>
      <c r="E139" s="47"/>
      <c r="F139" s="47"/>
      <c r="G139" s="52"/>
      <c r="I139" s="151"/>
      <c r="J139" s="51"/>
      <c r="K139" s="51"/>
      <c r="L139" s="51"/>
      <c r="M139" s="51"/>
    </row>
    <row r="140" spans="1:13" s="49" customFormat="1" ht="45" x14ac:dyDescent="0.2">
      <c r="A140" s="50">
        <v>12</v>
      </c>
      <c r="B140" s="166" t="s">
        <v>71</v>
      </c>
      <c r="C140" s="42" t="s">
        <v>196</v>
      </c>
      <c r="D140" s="54" t="s">
        <v>43</v>
      </c>
      <c r="E140" s="47">
        <v>650</v>
      </c>
      <c r="F140" s="53"/>
      <c r="G140" s="52" t="str">
        <f>IF(ISBLANK(E140),"",IF(ISBLANK(F140),"",E140*F140))</f>
        <v/>
      </c>
      <c r="I140" s="151"/>
      <c r="J140" s="51"/>
      <c r="K140" s="51"/>
      <c r="L140" s="51"/>
      <c r="M140" s="51"/>
    </row>
    <row r="141" spans="1:13" s="49" customFormat="1" hidden="1" x14ac:dyDescent="0.2">
      <c r="A141" s="50"/>
      <c r="B141" s="43"/>
      <c r="C141" s="42"/>
      <c r="D141" s="54"/>
      <c r="E141" s="47"/>
      <c r="F141" s="53"/>
      <c r="G141" s="52"/>
      <c r="I141" s="151"/>
      <c r="J141" s="51"/>
      <c r="K141" s="51"/>
      <c r="L141" s="51"/>
      <c r="M141" s="51"/>
    </row>
    <row r="142" spans="1:13" s="49" customFormat="1" ht="46.5" hidden="1" customHeight="1" x14ac:dyDescent="0.2">
      <c r="A142" s="50">
        <v>17</v>
      </c>
      <c r="B142" s="43" t="s">
        <v>104</v>
      </c>
      <c r="C142" s="42" t="s">
        <v>105</v>
      </c>
      <c r="D142" s="54" t="s">
        <v>43</v>
      </c>
      <c r="E142" s="47">
        <v>0</v>
      </c>
      <c r="F142" s="53"/>
      <c r="G142" s="52" t="str">
        <f>IF(ISBLANK(E142),"",IF(ISBLANK(F142),"",E142*F142))</f>
        <v/>
      </c>
      <c r="I142" s="151"/>
      <c r="J142" s="51"/>
      <c r="K142" s="51"/>
      <c r="L142" s="51"/>
      <c r="M142" s="51"/>
    </row>
    <row r="143" spans="1:13" s="49" customFormat="1" ht="15" customHeight="1" x14ac:dyDescent="0.2">
      <c r="A143" s="50"/>
      <c r="B143" s="43"/>
      <c r="C143" s="42"/>
      <c r="D143" s="54"/>
      <c r="E143" s="47"/>
      <c r="F143" s="53"/>
      <c r="G143" s="52"/>
      <c r="I143" s="151"/>
      <c r="J143" s="51"/>
      <c r="K143" s="51"/>
      <c r="L143" s="51"/>
      <c r="M143" s="51"/>
    </row>
    <row r="144" spans="1:13" s="49" customFormat="1" ht="45" x14ac:dyDescent="0.2">
      <c r="A144" s="50">
        <v>13</v>
      </c>
      <c r="B144" s="43" t="s">
        <v>71</v>
      </c>
      <c r="C144" s="42" t="s">
        <v>246</v>
      </c>
      <c r="D144" s="54" t="s">
        <v>43</v>
      </c>
      <c r="E144" s="47">
        <v>100</v>
      </c>
      <c r="F144" s="53"/>
      <c r="G144" s="52" t="str">
        <f>IF(ISBLANK(E144),"",IF(ISBLANK(F144),"",E144*F144))</f>
        <v/>
      </c>
      <c r="I144" s="151"/>
      <c r="J144" s="51"/>
      <c r="K144" s="51"/>
      <c r="L144" s="51"/>
      <c r="M144" s="51"/>
    </row>
    <row r="145" spans="1:18" s="49" customFormat="1" ht="15" customHeight="1" x14ac:dyDescent="0.2">
      <c r="A145" s="50"/>
      <c r="B145" s="43"/>
      <c r="C145" s="42"/>
      <c r="D145" s="54"/>
      <c r="E145" s="47"/>
      <c r="F145" s="53"/>
      <c r="G145" s="52"/>
      <c r="I145" s="151"/>
      <c r="J145" s="51"/>
      <c r="K145" s="51"/>
      <c r="L145" s="51"/>
      <c r="M145" s="51"/>
    </row>
    <row r="146" spans="1:18" s="49" customFormat="1" ht="15" customHeight="1" x14ac:dyDescent="0.2">
      <c r="A146" s="50"/>
      <c r="B146" s="137" t="s">
        <v>106</v>
      </c>
      <c r="C146" s="152" t="s">
        <v>107</v>
      </c>
      <c r="D146" s="54"/>
      <c r="E146" s="47"/>
      <c r="F146" s="47"/>
      <c r="G146" s="52" t="str">
        <f>IF(ISBLANK(E146),"",IF(ISBLANK(F146),"",E146*F146))</f>
        <v/>
      </c>
      <c r="H146" s="51"/>
      <c r="I146" s="51"/>
      <c r="J146" s="51"/>
      <c r="K146" s="51"/>
      <c r="L146" s="51"/>
      <c r="M146" s="51"/>
      <c r="N146" s="51"/>
      <c r="O146" s="51"/>
      <c r="P146" s="51"/>
      <c r="Q146" s="51"/>
      <c r="R146" s="51"/>
    </row>
    <row r="147" spans="1:18" s="49" customFormat="1" ht="15" customHeight="1" x14ac:dyDescent="0.2">
      <c r="A147" s="50"/>
      <c r="B147" s="137"/>
      <c r="C147" s="56"/>
      <c r="D147" s="54"/>
      <c r="E147" s="47"/>
      <c r="F147" s="47"/>
      <c r="G147" s="52"/>
      <c r="H147" s="51"/>
      <c r="I147" s="51"/>
      <c r="J147" s="51"/>
      <c r="K147" s="51"/>
      <c r="L147" s="51"/>
      <c r="M147" s="51"/>
      <c r="N147" s="51"/>
      <c r="O147" s="51"/>
      <c r="P147" s="51"/>
      <c r="Q147" s="51"/>
      <c r="R147" s="51"/>
    </row>
    <row r="148" spans="1:18" s="49" customFormat="1" ht="90" x14ac:dyDescent="0.2">
      <c r="A148" s="42" t="s">
        <v>245</v>
      </c>
      <c r="B148" s="42"/>
      <c r="C148" s="42" t="s">
        <v>244</v>
      </c>
      <c r="D148" s="54" t="s">
        <v>66</v>
      </c>
      <c r="E148" s="47">
        <v>1520</v>
      </c>
      <c r="F148" s="47"/>
      <c r="G148" s="52">
        <f>E148*F148</f>
        <v>0</v>
      </c>
      <c r="H148" s="51"/>
      <c r="I148" s="51"/>
      <c r="J148" s="51"/>
      <c r="K148" s="51"/>
      <c r="L148" s="51"/>
      <c r="M148" s="51"/>
      <c r="N148" s="51"/>
      <c r="O148" s="51"/>
      <c r="P148" s="51"/>
      <c r="Q148" s="51"/>
      <c r="R148" s="51"/>
    </row>
    <row r="149" spans="1:18" s="49" customFormat="1" ht="15" customHeight="1" x14ac:dyDescent="0.2">
      <c r="A149" s="50"/>
      <c r="B149" s="137"/>
      <c r="C149" s="195"/>
      <c r="D149" s="54"/>
      <c r="E149" s="47"/>
      <c r="F149" s="47"/>
      <c r="G149" s="52"/>
      <c r="H149" s="51"/>
      <c r="I149" s="51"/>
      <c r="J149" s="51"/>
      <c r="K149" s="51"/>
      <c r="L149" s="51"/>
      <c r="M149" s="51"/>
      <c r="N149" s="51"/>
      <c r="O149" s="51"/>
      <c r="P149" s="51"/>
      <c r="Q149" s="51"/>
      <c r="R149" s="51"/>
    </row>
    <row r="150" spans="1:18" s="49" customFormat="1" ht="30" x14ac:dyDescent="0.2">
      <c r="A150" s="50">
        <v>15</v>
      </c>
      <c r="B150" s="43" t="s">
        <v>109</v>
      </c>
      <c r="C150" s="153" t="s">
        <v>110</v>
      </c>
      <c r="D150" s="54" t="s">
        <v>108</v>
      </c>
      <c r="E150" s="53">
        <f>E77*0.1*1.8</f>
        <v>3.9600000000000004</v>
      </c>
      <c r="F150" s="47"/>
      <c r="G150" s="52" t="str">
        <f>IF(ISBLANK(E150),"",IF(ISBLANK(F150),"",E150*F150))</f>
        <v/>
      </c>
      <c r="H150" s="51"/>
      <c r="I150" s="51"/>
      <c r="J150" s="51"/>
      <c r="K150" s="51"/>
      <c r="L150" s="53"/>
      <c r="M150" s="51"/>
      <c r="N150" s="51"/>
      <c r="O150" s="51"/>
      <c r="P150" s="51"/>
      <c r="Q150" s="51"/>
      <c r="R150" s="51"/>
    </row>
    <row r="151" spans="1:18" s="143" customFormat="1" ht="15" customHeight="1" x14ac:dyDescent="0.2">
      <c r="A151" s="124"/>
      <c r="B151" s="140"/>
      <c r="C151" s="141"/>
      <c r="D151" s="142"/>
      <c r="E151" s="136"/>
      <c r="F151" s="52"/>
      <c r="G151" s="52"/>
    </row>
    <row r="152" spans="1:18" s="55" customFormat="1" ht="15" customHeight="1" x14ac:dyDescent="0.25">
      <c r="A152" s="144"/>
      <c r="B152" s="145"/>
      <c r="C152" s="145" t="s">
        <v>111</v>
      </c>
      <c r="D152" s="146"/>
      <c r="E152" s="139"/>
      <c r="F152" s="147"/>
      <c r="G152" s="148" t="str">
        <f>IF(SUM(G102:G151)=0,"",SUM(G102:G151))</f>
        <v/>
      </c>
      <c r="L152" s="198"/>
    </row>
    <row r="153" spans="1:18" s="127" customFormat="1" ht="15" customHeight="1" x14ac:dyDescent="0.2">
      <c r="A153" s="124"/>
      <c r="B153" s="158"/>
      <c r="C153" s="126"/>
      <c r="E153" s="52"/>
      <c r="F153" s="52"/>
      <c r="G153" s="52"/>
    </row>
    <row r="154" spans="1:18" s="127" customFormat="1" ht="15" customHeight="1" x14ac:dyDescent="0.2">
      <c r="A154" s="124"/>
      <c r="B154" s="158"/>
      <c r="C154" s="126"/>
      <c r="E154" s="52"/>
      <c r="F154" s="52"/>
      <c r="G154" s="52"/>
    </row>
    <row r="155" spans="1:18" s="55" customFormat="1" ht="15" customHeight="1" x14ac:dyDescent="0.25">
      <c r="A155" s="133"/>
      <c r="B155" s="134" t="s">
        <v>112</v>
      </c>
      <c r="C155" s="134" t="s">
        <v>9</v>
      </c>
      <c r="D155" s="135"/>
      <c r="E155" s="136"/>
      <c r="F155" s="52"/>
      <c r="G155" s="52" t="str">
        <f>IF(ISBLANK(E155),"",IF(ISBLANK(F155),"",E155*F155))</f>
        <v/>
      </c>
    </row>
    <row r="156" spans="1:18" s="55" customFormat="1" ht="15" customHeight="1" x14ac:dyDescent="0.25">
      <c r="A156" s="133"/>
      <c r="B156" s="134"/>
      <c r="C156" s="134"/>
      <c r="D156" s="135"/>
      <c r="E156" s="136"/>
      <c r="F156" s="52"/>
      <c r="G156" s="52"/>
    </row>
    <row r="157" spans="1:18" s="49" customFormat="1" ht="15" customHeight="1" x14ac:dyDescent="0.2">
      <c r="A157" s="42"/>
      <c r="B157" s="150" t="s">
        <v>113</v>
      </c>
      <c r="C157" s="150" t="s">
        <v>114</v>
      </c>
      <c r="D157" s="54"/>
      <c r="E157" s="47"/>
      <c r="F157" s="47"/>
      <c r="G157" s="47"/>
      <c r="H157" s="51"/>
      <c r="I157" s="51"/>
      <c r="J157" s="51"/>
      <c r="K157" s="51"/>
      <c r="L157" s="51"/>
      <c r="M157" s="51"/>
      <c r="N157" s="51"/>
      <c r="O157" s="51"/>
      <c r="P157" s="51"/>
      <c r="Q157" s="51"/>
      <c r="R157" s="51"/>
    </row>
    <row r="158" spans="1:18" s="49" customFormat="1" ht="15" customHeight="1" x14ac:dyDescent="0.2">
      <c r="A158" s="42"/>
      <c r="B158" s="150"/>
      <c r="C158" s="150"/>
      <c r="D158" s="54"/>
      <c r="E158" s="47"/>
      <c r="F158" s="47"/>
      <c r="G158" s="47"/>
      <c r="H158" s="51"/>
      <c r="I158" s="51"/>
      <c r="J158" s="51"/>
      <c r="K158" s="51"/>
      <c r="L158" s="51"/>
      <c r="M158" s="51"/>
      <c r="N158" s="51"/>
      <c r="O158" s="51"/>
      <c r="P158" s="51"/>
      <c r="Q158" s="51"/>
      <c r="R158" s="51"/>
    </row>
    <row r="159" spans="1:18" s="49" customFormat="1" ht="15" customHeight="1" x14ac:dyDescent="0.2">
      <c r="A159" s="42"/>
      <c r="B159" s="150" t="s">
        <v>115</v>
      </c>
      <c r="C159" s="150" t="s">
        <v>116</v>
      </c>
      <c r="D159" s="54"/>
      <c r="E159" s="47"/>
      <c r="F159" s="47"/>
      <c r="G159" s="47"/>
      <c r="H159" s="51"/>
      <c r="I159" s="51"/>
      <c r="J159" s="51"/>
      <c r="K159" s="51"/>
      <c r="L159" s="51"/>
      <c r="M159" s="51"/>
      <c r="N159" s="51"/>
      <c r="O159" s="51"/>
      <c r="P159" s="51"/>
      <c r="Q159" s="51"/>
      <c r="R159" s="51"/>
    </row>
    <row r="160" spans="1:18" s="55" customFormat="1" ht="15" customHeight="1" x14ac:dyDescent="0.25">
      <c r="A160" s="133"/>
      <c r="B160" s="134"/>
      <c r="C160" s="134"/>
      <c r="D160" s="135"/>
      <c r="E160" s="136"/>
      <c r="F160" s="52"/>
      <c r="G160" s="52"/>
    </row>
    <row r="161" spans="1:18" s="49" customFormat="1" ht="45" x14ac:dyDescent="0.2">
      <c r="A161" s="42" t="s">
        <v>28</v>
      </c>
      <c r="B161" s="42" t="s">
        <v>192</v>
      </c>
      <c r="C161" s="42" t="s">
        <v>193</v>
      </c>
      <c r="D161" s="54" t="s">
        <v>66</v>
      </c>
      <c r="E161" s="47">
        <v>642</v>
      </c>
      <c r="F161" s="47"/>
      <c r="G161" s="52" t="str">
        <f>IF(ISBLANK(E161),"",IF(ISBLANK(F161),"",E161*F161))</f>
        <v/>
      </c>
      <c r="H161" s="51"/>
      <c r="I161" s="51"/>
      <c r="J161" s="51"/>
      <c r="K161" s="51"/>
      <c r="L161" s="51"/>
      <c r="M161" s="51"/>
      <c r="N161" s="51"/>
      <c r="O161" s="51"/>
      <c r="P161" s="51"/>
      <c r="Q161" s="51"/>
      <c r="R161" s="51"/>
    </row>
    <row r="162" spans="1:18" s="49" customFormat="1" ht="15" customHeight="1" x14ac:dyDescent="0.2">
      <c r="A162" s="42"/>
      <c r="B162" s="42"/>
      <c r="C162" s="42"/>
      <c r="D162" s="54"/>
      <c r="E162" s="47"/>
      <c r="F162" s="47"/>
      <c r="G162" s="52"/>
      <c r="H162" s="51"/>
      <c r="I162" s="51"/>
      <c r="J162" s="51"/>
      <c r="K162" s="51"/>
      <c r="L162" s="51"/>
      <c r="M162" s="51"/>
      <c r="N162" s="51"/>
      <c r="O162" s="51"/>
      <c r="P162" s="51"/>
      <c r="Q162" s="51"/>
      <c r="R162" s="51"/>
    </row>
    <row r="163" spans="1:18" s="49" customFormat="1" ht="50.25" customHeight="1" x14ac:dyDescent="0.2">
      <c r="A163" s="42"/>
      <c r="B163" s="150" t="s">
        <v>117</v>
      </c>
      <c r="C163" s="150" t="s">
        <v>118</v>
      </c>
      <c r="D163" s="54"/>
      <c r="E163" s="47"/>
      <c r="F163" s="47"/>
      <c r="G163" s="52" t="str">
        <f>IF(ISBLANK(E163),"",IF(ISBLANK(F163),"",E163*F163))</f>
        <v/>
      </c>
      <c r="H163" s="51"/>
      <c r="I163" s="51"/>
      <c r="J163" s="51"/>
      <c r="K163" s="51"/>
      <c r="L163" s="51"/>
      <c r="M163" s="51"/>
      <c r="N163" s="51"/>
      <c r="O163" s="51"/>
      <c r="P163" s="51"/>
      <c r="Q163" s="51"/>
      <c r="R163" s="51"/>
    </row>
    <row r="164" spans="1:18" s="49" customFormat="1" ht="15" customHeight="1" x14ac:dyDescent="0.2">
      <c r="A164" s="42"/>
      <c r="B164" s="42"/>
      <c r="C164" s="42"/>
      <c r="D164" s="54"/>
      <c r="E164" s="47"/>
      <c r="F164" s="53"/>
      <c r="G164" s="52"/>
      <c r="I164" s="51"/>
      <c r="J164" s="51"/>
      <c r="K164" s="51"/>
      <c r="L164" s="51"/>
      <c r="M164" s="51"/>
    </row>
    <row r="165" spans="1:18" s="49" customFormat="1" ht="45" x14ac:dyDescent="0.2">
      <c r="A165" s="42" t="s">
        <v>32</v>
      </c>
      <c r="B165" s="159" t="s">
        <v>198</v>
      </c>
      <c r="C165" s="160" t="s">
        <v>197</v>
      </c>
      <c r="D165" s="54" t="s">
        <v>43</v>
      </c>
      <c r="E165" s="47">
        <v>1974</v>
      </c>
      <c r="F165" s="47"/>
      <c r="G165" s="52" t="str">
        <f>IF(ISBLANK(E165),"",IF(ISBLANK(F165),"",E165*F165))</f>
        <v/>
      </c>
      <c r="I165" s="151"/>
      <c r="J165" s="51"/>
      <c r="K165" s="51"/>
      <c r="L165" s="51"/>
      <c r="M165" s="51"/>
    </row>
    <row r="166" spans="1:18" s="49" customFormat="1" ht="15" customHeight="1" x14ac:dyDescent="0.2">
      <c r="A166" s="42"/>
      <c r="B166" s="42"/>
      <c r="C166" s="42"/>
      <c r="D166" s="54"/>
      <c r="E166" s="47"/>
      <c r="F166" s="53"/>
      <c r="G166" s="52"/>
      <c r="I166" s="51"/>
      <c r="J166" s="51"/>
      <c r="K166" s="51"/>
      <c r="L166" s="51"/>
      <c r="M166" s="51"/>
    </row>
    <row r="167" spans="1:18" s="49" customFormat="1" ht="45" x14ac:dyDescent="0.2">
      <c r="A167" s="42" t="s">
        <v>40</v>
      </c>
      <c r="B167" s="159" t="s">
        <v>119</v>
      </c>
      <c r="C167" s="160" t="s">
        <v>120</v>
      </c>
      <c r="D167" s="54" t="s">
        <v>43</v>
      </c>
      <c r="E167" s="47">
        <v>163</v>
      </c>
      <c r="F167" s="53"/>
      <c r="G167" s="52" t="str">
        <f>IF(ISBLANK(E167),"",IF(ISBLANK(F167),"",E167*F167))</f>
        <v/>
      </c>
      <c r="I167" s="51"/>
      <c r="J167" s="51"/>
      <c r="K167" s="51"/>
      <c r="L167" s="51"/>
      <c r="M167" s="51"/>
    </row>
    <row r="168" spans="1:18" s="49" customFormat="1" ht="15" customHeight="1" x14ac:dyDescent="0.2">
      <c r="A168" s="42"/>
      <c r="B168" s="42"/>
      <c r="C168" s="42"/>
      <c r="D168" s="54"/>
      <c r="E168" s="47"/>
      <c r="F168" s="47"/>
      <c r="G168" s="52"/>
      <c r="I168" s="151"/>
      <c r="J168" s="51"/>
      <c r="K168" s="51"/>
      <c r="L168" s="51"/>
      <c r="M168" s="51"/>
    </row>
    <row r="169" spans="1:18" s="49" customFormat="1" ht="15" customHeight="1" x14ac:dyDescent="0.2">
      <c r="A169" s="42"/>
      <c r="B169" s="150" t="s">
        <v>121</v>
      </c>
      <c r="C169" s="137" t="s">
        <v>122</v>
      </c>
      <c r="D169" s="54"/>
      <c r="E169" s="47"/>
      <c r="F169" s="47"/>
      <c r="G169" s="52"/>
      <c r="H169" s="51"/>
      <c r="I169" s="51"/>
      <c r="J169" s="51"/>
      <c r="K169" s="151"/>
      <c r="L169" s="51"/>
      <c r="M169" s="51"/>
      <c r="N169" s="51"/>
      <c r="O169" s="51"/>
      <c r="P169" s="51"/>
      <c r="Q169" s="51"/>
      <c r="R169" s="51"/>
    </row>
    <row r="170" spans="1:18" s="49" customFormat="1" ht="15" customHeight="1" x14ac:dyDescent="0.2">
      <c r="A170" s="42"/>
      <c r="B170" s="150"/>
      <c r="C170" s="137"/>
      <c r="D170" s="54"/>
      <c r="E170" s="47"/>
      <c r="F170" s="47"/>
      <c r="G170" s="52"/>
      <c r="H170" s="51"/>
      <c r="I170" s="51"/>
      <c r="J170" s="51"/>
      <c r="K170" s="151"/>
      <c r="L170" s="51"/>
      <c r="M170" s="51"/>
      <c r="N170" s="51"/>
      <c r="O170" s="51"/>
      <c r="P170" s="51"/>
      <c r="Q170" s="51"/>
      <c r="R170" s="51"/>
    </row>
    <row r="171" spans="1:18" s="49" customFormat="1" ht="49.5" customHeight="1" x14ac:dyDescent="0.2">
      <c r="A171" s="42"/>
      <c r="B171" s="150" t="s">
        <v>123</v>
      </c>
      <c r="C171" s="161" t="s">
        <v>214</v>
      </c>
      <c r="D171" s="54"/>
      <c r="E171" s="47"/>
      <c r="F171" s="47"/>
      <c r="G171" s="52" t="str">
        <f>IF(ISBLANK(E171),"",IF(ISBLANK(F171),"",E171*F171))</f>
        <v/>
      </c>
    </row>
    <row r="172" spans="1:18" s="49" customFormat="1" ht="15" customHeight="1" x14ac:dyDescent="0.2">
      <c r="A172" s="42"/>
      <c r="B172" s="42"/>
      <c r="C172" s="42"/>
      <c r="D172" s="54"/>
      <c r="E172" s="47"/>
      <c r="F172" s="53"/>
      <c r="G172" s="52"/>
      <c r="I172" s="51"/>
      <c r="J172" s="51"/>
      <c r="K172" s="51"/>
      <c r="L172" s="51"/>
      <c r="M172" s="51"/>
    </row>
    <row r="173" spans="1:18" s="49" customFormat="1" ht="45" x14ac:dyDescent="0.2">
      <c r="A173" s="42" t="s">
        <v>44</v>
      </c>
      <c r="B173" s="159" t="s">
        <v>126</v>
      </c>
      <c r="C173" s="160" t="s">
        <v>127</v>
      </c>
      <c r="D173" s="54" t="s">
        <v>43</v>
      </c>
      <c r="E173" s="47">
        <v>1974</v>
      </c>
      <c r="F173" s="47"/>
      <c r="G173" s="52" t="str">
        <f>IF(ISBLANK(E173),"",IF(ISBLANK(F173),"",E173*F173))</f>
        <v/>
      </c>
      <c r="I173" s="51"/>
      <c r="J173" s="51"/>
      <c r="K173" s="51"/>
      <c r="L173" s="51"/>
      <c r="M173" s="51"/>
    </row>
    <row r="174" spans="1:18" s="49" customFormat="1" x14ac:dyDescent="0.2">
      <c r="A174" s="42"/>
      <c r="B174" s="159"/>
      <c r="C174" s="160"/>
      <c r="D174" s="54"/>
      <c r="E174" s="47"/>
      <c r="F174" s="47"/>
      <c r="G174" s="52"/>
      <c r="I174" s="51"/>
      <c r="J174" s="51"/>
      <c r="K174" s="51"/>
      <c r="L174" s="51"/>
      <c r="M174" s="51"/>
    </row>
    <row r="175" spans="1:18" s="49" customFormat="1" ht="50.25" customHeight="1" x14ac:dyDescent="0.2">
      <c r="A175" s="42" t="s">
        <v>47</v>
      </c>
      <c r="B175" s="159" t="s">
        <v>124</v>
      </c>
      <c r="C175" s="160" t="s">
        <v>125</v>
      </c>
      <c r="D175" s="54" t="s">
        <v>43</v>
      </c>
      <c r="E175" s="47">
        <v>163</v>
      </c>
      <c r="F175" s="53"/>
      <c r="G175" s="52" t="str">
        <f>IF(ISBLANK(E175),"",IF(ISBLANK(F175),"",E175*F175))</f>
        <v/>
      </c>
      <c r="I175" s="51"/>
      <c r="J175" s="51"/>
      <c r="K175" s="51"/>
      <c r="L175" s="51"/>
      <c r="M175" s="51"/>
    </row>
    <row r="176" spans="1:18" s="49" customFormat="1" ht="15" customHeight="1" x14ac:dyDescent="0.2">
      <c r="A176" s="42"/>
      <c r="B176" s="42"/>
      <c r="C176" s="42"/>
      <c r="D176" s="54"/>
      <c r="E176" s="47"/>
      <c r="F176" s="47"/>
      <c r="G176" s="52"/>
      <c r="I176" s="51"/>
      <c r="J176" s="51"/>
      <c r="K176" s="51"/>
      <c r="L176" s="51"/>
      <c r="M176" s="51"/>
    </row>
    <row r="177" spans="1:18" s="49" customFormat="1" ht="15" customHeight="1" x14ac:dyDescent="0.2">
      <c r="A177" s="42"/>
      <c r="B177" s="150" t="s">
        <v>128</v>
      </c>
      <c r="C177" s="150" t="s">
        <v>129</v>
      </c>
      <c r="D177" s="54"/>
      <c r="E177" s="47"/>
      <c r="F177" s="47"/>
      <c r="G177" s="52" t="str">
        <f>IF(ISBLANK(E177),"",IF(ISBLANK(F177),"",E177*F177))</f>
        <v/>
      </c>
      <c r="H177" s="51"/>
      <c r="I177" s="51"/>
      <c r="J177" s="51"/>
      <c r="K177" s="51"/>
      <c r="L177" s="51"/>
      <c r="M177" s="51"/>
      <c r="N177" s="51"/>
      <c r="O177" s="51"/>
      <c r="P177" s="51"/>
      <c r="Q177" s="51"/>
      <c r="R177" s="51"/>
    </row>
    <row r="178" spans="1:18" s="49" customFormat="1" ht="15" customHeight="1" x14ac:dyDescent="0.2">
      <c r="A178" s="42"/>
      <c r="B178" s="150"/>
      <c r="C178" s="150"/>
      <c r="D178" s="54"/>
      <c r="E178" s="47"/>
      <c r="F178" s="47"/>
      <c r="G178" s="52"/>
      <c r="H178" s="51"/>
      <c r="I178" s="51"/>
      <c r="J178" s="51"/>
      <c r="K178" s="51"/>
      <c r="L178" s="51"/>
      <c r="M178" s="51"/>
      <c r="N178" s="51"/>
      <c r="O178" s="51"/>
      <c r="P178" s="51"/>
      <c r="Q178" s="51"/>
      <c r="R178" s="51"/>
    </row>
    <row r="179" spans="1:18" s="49" customFormat="1" ht="30" x14ac:dyDescent="0.2">
      <c r="A179" s="42" t="s">
        <v>48</v>
      </c>
      <c r="B179" s="42" t="s">
        <v>130</v>
      </c>
      <c r="C179" s="42" t="s">
        <v>131</v>
      </c>
      <c r="D179" s="54" t="s">
        <v>66</v>
      </c>
      <c r="E179" s="47">
        <v>1.6</v>
      </c>
      <c r="F179" s="47"/>
      <c r="G179" s="52" t="str">
        <f>IF(ISBLANK(E179),"",IF(ISBLANK(F179),"",E179*F179))</f>
        <v/>
      </c>
      <c r="I179" s="51"/>
      <c r="J179" s="51"/>
      <c r="K179" s="51"/>
      <c r="L179" s="51"/>
      <c r="M179" s="51"/>
    </row>
    <row r="180" spans="1:18" s="49" customFormat="1" ht="15" customHeight="1" x14ac:dyDescent="0.2">
      <c r="A180" s="42"/>
      <c r="B180" s="42"/>
      <c r="C180" s="42"/>
      <c r="D180" s="54"/>
      <c r="E180" s="47"/>
      <c r="F180" s="47"/>
      <c r="G180" s="52"/>
      <c r="I180" s="51"/>
      <c r="J180" s="51"/>
      <c r="K180" s="51"/>
      <c r="L180" s="51"/>
      <c r="M180" s="51"/>
    </row>
    <row r="181" spans="1:18" s="49" customFormat="1" ht="30" x14ac:dyDescent="0.2">
      <c r="A181" s="42" t="s">
        <v>49</v>
      </c>
      <c r="B181" s="42" t="s">
        <v>132</v>
      </c>
      <c r="C181" s="42" t="s">
        <v>133</v>
      </c>
      <c r="D181" s="54" t="s">
        <v>66</v>
      </c>
      <c r="E181" s="47">
        <v>27.4</v>
      </c>
      <c r="F181" s="47"/>
      <c r="G181" s="52" t="str">
        <f>IF(ISBLANK(E181),"",IF(ISBLANK(F181),"",E181*F181))</f>
        <v/>
      </c>
      <c r="H181" s="51"/>
      <c r="I181" s="51"/>
      <c r="J181" s="51"/>
      <c r="K181" s="151"/>
      <c r="L181" s="51"/>
      <c r="M181" s="51"/>
      <c r="N181" s="51"/>
      <c r="O181" s="51"/>
      <c r="P181" s="51"/>
      <c r="Q181" s="51"/>
      <c r="R181" s="51"/>
    </row>
    <row r="182" spans="1:18" s="49" customFormat="1" ht="15" customHeight="1" x14ac:dyDescent="0.2">
      <c r="A182" s="42"/>
      <c r="B182" s="42"/>
      <c r="C182" s="42"/>
      <c r="D182" s="54"/>
      <c r="E182" s="47"/>
      <c r="F182" s="47"/>
      <c r="G182" s="52"/>
      <c r="H182" s="51"/>
      <c r="I182" s="51"/>
      <c r="J182" s="51"/>
      <c r="K182" s="151"/>
      <c r="L182" s="51"/>
      <c r="M182" s="51"/>
      <c r="N182" s="51"/>
      <c r="O182" s="51"/>
      <c r="P182" s="51"/>
      <c r="Q182" s="51"/>
      <c r="R182" s="51"/>
    </row>
    <row r="183" spans="1:18" s="149" customFormat="1" ht="15" customHeight="1" x14ac:dyDescent="0.25">
      <c r="A183" s="144"/>
      <c r="B183" s="145"/>
      <c r="C183" s="145" t="s">
        <v>134</v>
      </c>
      <c r="D183" s="146"/>
      <c r="E183" s="139"/>
      <c r="F183" s="147"/>
      <c r="G183" s="148" t="str">
        <f>IF(SUM(G155:G181)=0,"",SUM(G155:G181))</f>
        <v/>
      </c>
    </row>
    <row r="184" spans="1:18" s="143" customFormat="1" ht="15" customHeight="1" x14ac:dyDescent="0.2">
      <c r="A184" s="124"/>
      <c r="B184" s="140"/>
      <c r="C184" s="140"/>
      <c r="D184" s="142"/>
      <c r="E184" s="136"/>
      <c r="F184" s="52"/>
      <c r="G184" s="52"/>
    </row>
    <row r="185" spans="1:18" s="143" customFormat="1" ht="15" customHeight="1" x14ac:dyDescent="0.2">
      <c r="A185" s="124"/>
      <c r="B185" s="140"/>
      <c r="C185" s="140"/>
      <c r="D185" s="142"/>
      <c r="E185" s="136"/>
      <c r="F185" s="52"/>
      <c r="G185" s="52"/>
    </row>
    <row r="186" spans="1:18" s="55" customFormat="1" ht="15" customHeight="1" x14ac:dyDescent="0.25">
      <c r="A186" s="133"/>
      <c r="B186" s="134" t="s">
        <v>135</v>
      </c>
      <c r="C186" s="134" t="s">
        <v>11</v>
      </c>
      <c r="D186" s="162"/>
      <c r="E186" s="52"/>
      <c r="F186" s="52"/>
      <c r="G186" s="52" t="str">
        <f>IF(ISBLANK(E186),"",IF(ISBLANK(F186),"",E186*F186))</f>
        <v/>
      </c>
    </row>
    <row r="187" spans="1:18" s="55" customFormat="1" ht="15" customHeight="1" x14ac:dyDescent="0.25">
      <c r="A187" s="133"/>
      <c r="B187" s="134"/>
      <c r="C187" s="134"/>
      <c r="D187" s="162"/>
      <c r="E187" s="52"/>
      <c r="F187" s="52"/>
      <c r="G187" s="52"/>
    </row>
    <row r="188" spans="1:18" s="49" customFormat="1" ht="15" customHeight="1" x14ac:dyDescent="0.2">
      <c r="A188" s="50"/>
      <c r="B188" s="137" t="s">
        <v>136</v>
      </c>
      <c r="C188" s="163" t="s">
        <v>137</v>
      </c>
      <c r="D188" s="46"/>
      <c r="E188" s="47"/>
      <c r="F188" s="47"/>
      <c r="G188" s="47"/>
      <c r="H188" s="51"/>
      <c r="I188" s="51"/>
      <c r="J188" s="51"/>
      <c r="K188" s="51"/>
      <c r="L188" s="51"/>
      <c r="M188" s="51"/>
      <c r="N188" s="51"/>
      <c r="O188" s="51"/>
      <c r="P188" s="51"/>
    </row>
    <row r="189" spans="1:18" s="49" customFormat="1" ht="15" customHeight="1" x14ac:dyDescent="0.2">
      <c r="A189" s="45"/>
      <c r="B189" s="43"/>
      <c r="C189" s="44"/>
      <c r="D189" s="46"/>
      <c r="E189" s="47"/>
      <c r="F189" s="47"/>
      <c r="G189" s="48"/>
    </row>
    <row r="190" spans="1:18" s="49" customFormat="1" ht="90" x14ac:dyDescent="0.2">
      <c r="A190" s="50">
        <v>1</v>
      </c>
      <c r="B190" s="43" t="s">
        <v>219</v>
      </c>
      <c r="C190" s="44" t="s">
        <v>220</v>
      </c>
      <c r="D190" s="46" t="s">
        <v>58</v>
      </c>
      <c r="E190" s="47">
        <v>26</v>
      </c>
      <c r="F190" s="47"/>
      <c r="G190" s="151" t="str">
        <f>IF(ISBLANK(E190),"",IF(ISBLANK(F190),"",E190*F190))</f>
        <v/>
      </c>
    </row>
    <row r="191" spans="1:18" s="49" customFormat="1" ht="15" customHeight="1" x14ac:dyDescent="0.2">
      <c r="A191" s="45"/>
      <c r="B191" s="43"/>
      <c r="C191" s="44"/>
      <c r="D191" s="46"/>
      <c r="E191" s="47"/>
      <c r="F191" s="47"/>
      <c r="G191" s="48"/>
    </row>
    <row r="192" spans="1:18" s="49" customFormat="1" ht="60" x14ac:dyDescent="0.2">
      <c r="A192" s="50">
        <v>2</v>
      </c>
      <c r="B192" s="43" t="s">
        <v>71</v>
      </c>
      <c r="C192" s="165" t="s">
        <v>247</v>
      </c>
      <c r="D192" s="46" t="s">
        <v>58</v>
      </c>
      <c r="E192" s="47">
        <v>290</v>
      </c>
      <c r="F192" s="47"/>
      <c r="G192" s="151" t="str">
        <f>IF(ISBLANK(E192),"",IF(ISBLANK(F192),"",E192*F192))</f>
        <v/>
      </c>
      <c r="I192" s="151"/>
      <c r="J192" s="51"/>
      <c r="K192" s="51"/>
      <c r="L192" s="51"/>
      <c r="M192" s="51"/>
    </row>
    <row r="193" spans="1:19" s="49" customFormat="1" ht="15" customHeight="1" x14ac:dyDescent="0.2">
      <c r="A193" s="50"/>
      <c r="B193" s="43"/>
      <c r="C193" s="165"/>
      <c r="D193" s="46"/>
      <c r="E193" s="47"/>
      <c r="F193" s="47"/>
      <c r="G193" s="151"/>
      <c r="I193" s="151"/>
      <c r="J193" s="51"/>
      <c r="K193" s="51"/>
      <c r="L193" s="51"/>
      <c r="M193" s="51"/>
    </row>
    <row r="194" spans="1:19" s="49" customFormat="1" ht="45" x14ac:dyDescent="0.2">
      <c r="A194" s="50">
        <v>3</v>
      </c>
      <c r="B194" s="43" t="s">
        <v>71</v>
      </c>
      <c r="C194" s="58" t="s">
        <v>248</v>
      </c>
      <c r="D194" s="59" t="s">
        <v>35</v>
      </c>
      <c r="E194" s="53">
        <v>6</v>
      </c>
      <c r="F194" s="47"/>
      <c r="G194" s="151" t="str">
        <f>IF(ISBLANK(E194),"",IF(ISBLANK(F194),"",E194*F194))</f>
        <v/>
      </c>
      <c r="I194" s="51"/>
      <c r="J194" s="51"/>
      <c r="K194" s="51"/>
      <c r="L194" s="51"/>
      <c r="M194" s="51"/>
    </row>
    <row r="195" spans="1:19" s="55" customFormat="1" ht="15" customHeight="1" x14ac:dyDescent="0.25">
      <c r="A195" s="133"/>
      <c r="B195" s="134"/>
      <c r="C195" s="134"/>
      <c r="D195" s="162"/>
      <c r="E195" s="52"/>
      <c r="F195" s="52"/>
      <c r="G195" s="52"/>
    </row>
    <row r="196" spans="1:19" s="49" customFormat="1" ht="15" customHeight="1" x14ac:dyDescent="0.25">
      <c r="A196" s="50"/>
      <c r="B196" s="138" t="s">
        <v>138</v>
      </c>
      <c r="C196" s="138" t="s">
        <v>139</v>
      </c>
      <c r="D196" s="46"/>
      <c r="E196" s="47"/>
      <c r="F196" s="47"/>
      <c r="G196" s="48" t="str">
        <f>IF(ISBLANK(E196),"",IF(ISBLANK(F196),"",E196*F196))</f>
        <v/>
      </c>
      <c r="I196" s="151"/>
      <c r="J196" s="51"/>
      <c r="K196" s="51"/>
      <c r="L196" s="51"/>
      <c r="M196" s="51"/>
    </row>
    <row r="197" spans="1:19" s="49" customFormat="1" ht="15" customHeight="1" x14ac:dyDescent="0.25">
      <c r="A197" s="50"/>
      <c r="B197" s="138"/>
      <c r="C197" s="167"/>
      <c r="D197" s="46"/>
      <c r="E197" s="47"/>
      <c r="F197" s="47"/>
      <c r="G197" s="47"/>
      <c r="I197" s="151"/>
      <c r="J197" s="51"/>
      <c r="K197" s="51"/>
      <c r="L197" s="51"/>
      <c r="M197" s="51"/>
    </row>
    <row r="198" spans="1:19" s="49" customFormat="1" ht="105" x14ac:dyDescent="0.2">
      <c r="A198" s="50">
        <v>4</v>
      </c>
      <c r="B198" s="43" t="s">
        <v>140</v>
      </c>
      <c r="C198" s="44" t="s">
        <v>234</v>
      </c>
      <c r="D198" s="46" t="s">
        <v>58</v>
      </c>
      <c r="E198" s="47">
        <v>302</v>
      </c>
      <c r="F198" s="47"/>
      <c r="G198" s="151" t="str">
        <f>IF(ISBLANK(E198),"",IF(ISBLANK(F198),"",E198*F198))</f>
        <v/>
      </c>
      <c r="I198" s="151"/>
      <c r="J198" s="51"/>
      <c r="K198" s="51"/>
      <c r="L198" s="51"/>
      <c r="M198" s="51"/>
    </row>
    <row r="199" spans="1:19" s="49" customFormat="1" ht="15" customHeight="1" x14ac:dyDescent="0.2">
      <c r="A199" s="50"/>
      <c r="B199" s="43"/>
      <c r="C199" s="44"/>
      <c r="D199" s="46"/>
      <c r="E199" s="47"/>
      <c r="F199" s="47"/>
      <c r="G199" s="151"/>
      <c r="I199" s="151"/>
      <c r="J199" s="51"/>
      <c r="K199" s="51"/>
      <c r="L199" s="51"/>
      <c r="M199" s="51"/>
    </row>
    <row r="200" spans="1:19" s="49" customFormat="1" ht="15" customHeight="1" x14ac:dyDescent="0.2">
      <c r="A200" s="50">
        <v>5</v>
      </c>
      <c r="B200" s="43" t="s">
        <v>71</v>
      </c>
      <c r="C200" s="44" t="s">
        <v>210</v>
      </c>
      <c r="D200" s="46" t="s">
        <v>35</v>
      </c>
      <c r="E200" s="47">
        <v>1</v>
      </c>
      <c r="F200" s="47"/>
      <c r="G200" s="151" t="str">
        <f>IF(ISBLANK(E200),"",IF(ISBLANK(F200),"",E200*F200))</f>
        <v/>
      </c>
      <c r="I200" s="151"/>
      <c r="J200" s="51"/>
      <c r="K200" s="51"/>
      <c r="L200" s="51"/>
      <c r="M200" s="51"/>
    </row>
    <row r="201" spans="1:19" s="49" customFormat="1" ht="15" customHeight="1" x14ac:dyDescent="0.2">
      <c r="A201" s="50"/>
      <c r="B201" s="43"/>
      <c r="C201" s="44"/>
      <c r="D201" s="46"/>
      <c r="E201" s="47"/>
      <c r="F201" s="47"/>
      <c r="G201" s="151"/>
      <c r="I201" s="151"/>
      <c r="J201" s="51"/>
      <c r="K201" s="51"/>
      <c r="L201" s="51"/>
      <c r="M201" s="51"/>
    </row>
    <row r="202" spans="1:19" s="49" customFormat="1" ht="15" customHeight="1" x14ac:dyDescent="0.25">
      <c r="A202" s="50"/>
      <c r="B202" s="137" t="s">
        <v>201</v>
      </c>
      <c r="C202" s="138" t="s">
        <v>202</v>
      </c>
      <c r="D202" s="46"/>
      <c r="E202" s="47"/>
      <c r="F202" s="47"/>
      <c r="G202" s="48" t="str">
        <f>IF(ISBLANK(E202),"",IF(ISBLANK(F202),"",E202*F202))</f>
        <v/>
      </c>
      <c r="H202" s="51"/>
      <c r="I202" s="51"/>
      <c r="J202" s="51"/>
      <c r="K202" s="51"/>
      <c r="L202" s="51"/>
      <c r="M202" s="51"/>
      <c r="N202" s="51"/>
      <c r="O202" s="51"/>
      <c r="P202" s="51"/>
      <c r="Q202" s="51"/>
      <c r="R202" s="51"/>
      <c r="S202" s="51"/>
    </row>
    <row r="203" spans="1:19" s="49" customFormat="1" ht="15" customHeight="1" x14ac:dyDescent="0.25">
      <c r="A203" s="50"/>
      <c r="B203" s="138"/>
      <c r="C203" s="167"/>
      <c r="D203" s="46"/>
      <c r="E203" s="47"/>
      <c r="F203" s="47"/>
      <c r="G203" s="47"/>
      <c r="H203" s="51"/>
      <c r="I203" s="51"/>
      <c r="J203" s="51"/>
      <c r="K203" s="51"/>
      <c r="L203" s="51"/>
      <c r="M203" s="51"/>
      <c r="N203" s="51"/>
      <c r="O203" s="51"/>
      <c r="P203" s="51"/>
      <c r="Q203" s="51"/>
      <c r="R203" s="51"/>
      <c r="S203" s="51"/>
    </row>
    <row r="204" spans="1:19" s="49" customFormat="1" ht="92.25" customHeight="1" x14ac:dyDescent="0.2">
      <c r="A204" s="50">
        <v>6</v>
      </c>
      <c r="B204" s="43" t="s">
        <v>203</v>
      </c>
      <c r="C204" s="168" t="s">
        <v>249</v>
      </c>
      <c r="D204" s="46" t="s">
        <v>58</v>
      </c>
      <c r="E204" s="47">
        <v>2</v>
      </c>
      <c r="F204" s="47"/>
      <c r="G204" s="151" t="str">
        <f>IF(ISBLANK(E204),"",IF(ISBLANK(F204),"",E204*F204))</f>
        <v/>
      </c>
      <c r="H204" s="51"/>
      <c r="I204" s="51"/>
      <c r="J204" s="51"/>
      <c r="K204" s="51"/>
      <c r="L204" s="51"/>
      <c r="M204" s="51"/>
      <c r="N204" s="51"/>
      <c r="O204" s="51"/>
      <c r="P204" s="51"/>
      <c r="Q204" s="51"/>
      <c r="R204" s="51"/>
      <c r="S204" s="51"/>
    </row>
    <row r="205" spans="1:19" s="49" customFormat="1" ht="15" customHeight="1" x14ac:dyDescent="0.2">
      <c r="A205" s="50"/>
      <c r="B205" s="43"/>
      <c r="C205" s="168"/>
      <c r="D205" s="46"/>
      <c r="E205" s="47"/>
      <c r="F205" s="53"/>
      <c r="G205" s="52"/>
      <c r="H205" s="51"/>
      <c r="I205" s="51"/>
      <c r="J205" s="51"/>
      <c r="K205" s="51"/>
      <c r="L205" s="51"/>
      <c r="M205" s="51"/>
      <c r="N205" s="51"/>
      <c r="O205" s="51"/>
      <c r="P205" s="51"/>
      <c r="Q205" s="51"/>
      <c r="R205" s="51"/>
      <c r="S205" s="51"/>
    </row>
    <row r="206" spans="1:19" s="49" customFormat="1" ht="45" x14ac:dyDescent="0.2">
      <c r="A206" s="56">
        <v>7</v>
      </c>
      <c r="B206" s="57" t="s">
        <v>223</v>
      </c>
      <c r="C206" s="58" t="s">
        <v>224</v>
      </c>
      <c r="D206" s="59" t="s">
        <v>58</v>
      </c>
      <c r="E206" s="53">
        <v>2</v>
      </c>
      <c r="F206" s="53"/>
      <c r="G206" s="151" t="str">
        <f>IF(ISBLANK(E206),"",IF(ISBLANK(F206),"",E206*F206))</f>
        <v/>
      </c>
      <c r="I206" s="51"/>
      <c r="J206" s="51"/>
      <c r="K206" s="51"/>
      <c r="L206" s="51"/>
      <c r="M206" s="51"/>
    </row>
    <row r="207" spans="1:19" s="49" customFormat="1" ht="15" customHeight="1" x14ac:dyDescent="0.2">
      <c r="A207" s="50"/>
      <c r="B207" s="43"/>
      <c r="C207" s="168"/>
      <c r="D207" s="46"/>
      <c r="E207" s="47"/>
      <c r="F207" s="53"/>
      <c r="G207" s="52"/>
      <c r="H207" s="51"/>
      <c r="I207" s="51"/>
      <c r="J207" s="51"/>
      <c r="K207" s="51"/>
      <c r="L207" s="51"/>
      <c r="M207" s="51"/>
      <c r="N207" s="51"/>
      <c r="O207" s="51"/>
      <c r="P207" s="51"/>
      <c r="Q207" s="51"/>
      <c r="R207" s="51"/>
      <c r="S207" s="51"/>
    </row>
    <row r="208" spans="1:19" s="49" customFormat="1" ht="78" customHeight="1" x14ac:dyDescent="0.2">
      <c r="A208" s="56">
        <v>8</v>
      </c>
      <c r="B208" s="57" t="s">
        <v>215</v>
      </c>
      <c r="C208" s="58" t="s">
        <v>225</v>
      </c>
      <c r="D208" s="59" t="s">
        <v>58</v>
      </c>
      <c r="E208" s="53">
        <v>10</v>
      </c>
      <c r="F208" s="53"/>
      <c r="G208" s="151" t="str">
        <f>IF(ISBLANK(E208),"",IF(ISBLANK(F208),"",E208*F208))</f>
        <v/>
      </c>
      <c r="I208" s="51"/>
      <c r="J208" s="51"/>
      <c r="K208" s="51"/>
      <c r="L208" s="51"/>
      <c r="M208" s="51"/>
    </row>
    <row r="209" spans="1:256" s="49" customFormat="1" ht="15" customHeight="1" x14ac:dyDescent="0.2">
      <c r="A209" s="56"/>
      <c r="B209" s="57"/>
      <c r="C209" s="58"/>
      <c r="D209" s="59"/>
      <c r="E209" s="53"/>
      <c r="F209" s="53"/>
      <c r="G209" s="60"/>
      <c r="I209" s="51"/>
      <c r="J209" s="51"/>
      <c r="K209" s="51"/>
      <c r="L209" s="51"/>
      <c r="M209" s="51"/>
    </row>
    <row r="210" spans="1:256" s="49" customFormat="1" ht="15" customHeight="1" x14ac:dyDescent="0.2">
      <c r="A210" s="50"/>
      <c r="B210" s="137" t="s">
        <v>141</v>
      </c>
      <c r="C210" s="137" t="s">
        <v>142</v>
      </c>
      <c r="D210" s="46"/>
      <c r="E210" s="47"/>
      <c r="F210" s="47"/>
      <c r="G210" s="48" t="str">
        <f>IF(ISBLANK(E210),"",IF(ISBLANK(F210),"",E210*F210))</f>
        <v/>
      </c>
      <c r="H210" s="51"/>
      <c r="I210" s="51"/>
      <c r="J210" s="51"/>
      <c r="K210" s="51"/>
      <c r="L210" s="51"/>
      <c r="M210" s="51"/>
      <c r="N210" s="51"/>
      <c r="O210" s="51"/>
      <c r="P210" s="51"/>
      <c r="Q210" s="51"/>
      <c r="R210" s="51"/>
    </row>
    <row r="211" spans="1:256" s="49" customFormat="1" ht="15" customHeight="1" x14ac:dyDescent="0.2">
      <c r="A211" s="50"/>
      <c r="B211" s="137"/>
      <c r="C211" s="137"/>
      <c r="D211" s="46"/>
      <c r="E211" s="47"/>
      <c r="F211" s="47"/>
      <c r="G211" s="48"/>
      <c r="H211" s="51"/>
      <c r="I211" s="51"/>
      <c r="J211" s="51"/>
      <c r="K211" s="51"/>
      <c r="L211" s="51"/>
      <c r="M211" s="51"/>
      <c r="N211" s="51"/>
      <c r="O211" s="51"/>
      <c r="P211" s="51"/>
      <c r="Q211" s="51"/>
      <c r="R211" s="51"/>
    </row>
    <row r="212" spans="1:256" s="49" customFormat="1" ht="45" x14ac:dyDescent="0.2">
      <c r="A212" s="50">
        <v>9</v>
      </c>
      <c r="B212" s="43" t="s">
        <v>199</v>
      </c>
      <c r="C212" s="44" t="s">
        <v>226</v>
      </c>
      <c r="D212" s="46" t="s">
        <v>35</v>
      </c>
      <c r="E212" s="53">
        <v>1</v>
      </c>
      <c r="F212" s="53"/>
      <c r="G212" s="151" t="str">
        <f>IF(ISBLANK(E212),"",IF(ISBLANK(F212),"",E212*F212))</f>
        <v/>
      </c>
      <c r="H212" s="51"/>
      <c r="I212" s="51"/>
      <c r="J212" s="51"/>
      <c r="K212" s="51"/>
      <c r="L212" s="51"/>
      <c r="M212" s="51"/>
      <c r="N212" s="51"/>
      <c r="O212" s="51"/>
      <c r="P212" s="51"/>
      <c r="Q212" s="51"/>
      <c r="R212" s="51"/>
    </row>
    <row r="213" spans="1:256" s="49" customFormat="1" ht="15" customHeight="1" x14ac:dyDescent="0.2">
      <c r="A213" s="50"/>
      <c r="B213" s="137"/>
      <c r="C213" s="137"/>
      <c r="D213" s="46"/>
      <c r="E213" s="47"/>
      <c r="F213" s="47"/>
      <c r="G213" s="48"/>
      <c r="H213" s="51"/>
      <c r="I213" s="51"/>
      <c r="J213" s="51"/>
      <c r="K213" s="51"/>
      <c r="L213" s="51"/>
      <c r="M213" s="51"/>
      <c r="N213" s="51"/>
      <c r="O213" s="51"/>
      <c r="P213" s="51"/>
      <c r="Q213" s="51"/>
      <c r="R213" s="51"/>
    </row>
    <row r="214" spans="1:256" s="49" customFormat="1" ht="45" x14ac:dyDescent="0.2">
      <c r="A214" s="50">
        <v>10</v>
      </c>
      <c r="B214" s="43" t="s">
        <v>143</v>
      </c>
      <c r="C214" s="44" t="s">
        <v>227</v>
      </c>
      <c r="D214" s="46" t="s">
        <v>35</v>
      </c>
      <c r="E214" s="53">
        <v>1</v>
      </c>
      <c r="F214" s="53"/>
      <c r="G214" s="151" t="str">
        <f>IF(ISBLANK(E214),"",IF(ISBLANK(F214),"",E214*F214))</f>
        <v/>
      </c>
      <c r="H214" s="51"/>
      <c r="I214" s="51"/>
      <c r="J214" s="51"/>
      <c r="K214" s="51"/>
      <c r="L214" s="51"/>
      <c r="M214" s="51"/>
      <c r="N214" s="51"/>
      <c r="O214" s="51"/>
      <c r="P214" s="51"/>
      <c r="Q214" s="51"/>
      <c r="R214" s="51"/>
    </row>
    <row r="215" spans="1:256" s="157" customFormat="1" ht="15" customHeight="1" x14ac:dyDescent="0.2">
      <c r="A215" s="56"/>
      <c r="B215" s="57"/>
      <c r="C215" s="58"/>
      <c r="D215" s="59"/>
      <c r="E215" s="53"/>
      <c r="F215" s="53"/>
      <c r="G215" s="156"/>
      <c r="I215" s="155"/>
      <c r="J215" s="155"/>
      <c r="K215" s="155"/>
      <c r="L215" s="155"/>
      <c r="M215" s="155"/>
    </row>
    <row r="216" spans="1:256" s="168" customFormat="1" ht="68.25" customHeight="1" x14ac:dyDescent="0.2">
      <c r="A216" s="56">
        <v>11</v>
      </c>
      <c r="B216" s="57" t="s">
        <v>144</v>
      </c>
      <c r="C216" s="58" t="s">
        <v>228</v>
      </c>
      <c r="D216" s="59" t="s">
        <v>35</v>
      </c>
      <c r="E216" s="53">
        <v>1</v>
      </c>
      <c r="F216" s="53"/>
      <c r="G216" s="151" t="str">
        <f>IF(ISBLANK(E216),"",IF(ISBLANK(F216),"",E216*F216))</f>
        <v/>
      </c>
      <c r="H216" s="157"/>
      <c r="I216" s="155"/>
      <c r="J216" s="155"/>
      <c r="K216" s="155"/>
      <c r="L216" s="155"/>
      <c r="M216" s="155"/>
      <c r="N216" s="157"/>
      <c r="O216" s="157"/>
      <c r="P216" s="157"/>
      <c r="Q216" s="157"/>
      <c r="R216" s="157"/>
      <c r="HU216" s="157"/>
      <c r="HV216" s="157"/>
      <c r="HW216" s="157"/>
      <c r="HX216" s="157"/>
      <c r="HY216" s="157"/>
      <c r="HZ216" s="157"/>
      <c r="IA216" s="157"/>
      <c r="IB216" s="157"/>
      <c r="IC216" s="157"/>
      <c r="ID216" s="157"/>
      <c r="IE216" s="157"/>
      <c r="IF216" s="157"/>
      <c r="IG216" s="157"/>
      <c r="IH216" s="157"/>
      <c r="II216" s="157"/>
      <c r="IJ216" s="157"/>
      <c r="IK216" s="157"/>
      <c r="IL216" s="157"/>
      <c r="IM216" s="157"/>
      <c r="IN216" s="157"/>
      <c r="IO216" s="157"/>
      <c r="IP216" s="157"/>
      <c r="IQ216" s="157"/>
      <c r="IR216" s="157"/>
      <c r="IS216" s="157"/>
      <c r="IT216" s="157"/>
      <c r="IU216" s="157"/>
      <c r="IV216" s="157"/>
    </row>
    <row r="217" spans="1:256" s="49" customFormat="1" ht="15" customHeight="1" x14ac:dyDescent="0.2">
      <c r="A217" s="56"/>
      <c r="B217" s="43"/>
      <c r="C217" s="44"/>
      <c r="D217" s="46"/>
      <c r="E217" s="47"/>
      <c r="F217" s="53"/>
      <c r="G217" s="151"/>
      <c r="H217" s="51"/>
      <c r="I217" s="51"/>
      <c r="J217" s="51"/>
      <c r="K217" s="51"/>
      <c r="L217" s="51"/>
      <c r="M217" s="51"/>
      <c r="N217" s="51"/>
      <c r="O217" s="51"/>
      <c r="P217" s="51"/>
      <c r="Q217" s="51"/>
      <c r="R217" s="51"/>
    </row>
    <row r="218" spans="1:256" s="49" customFormat="1" ht="60" x14ac:dyDescent="0.2">
      <c r="A218" s="56">
        <v>12</v>
      </c>
      <c r="B218" s="43" t="s">
        <v>200</v>
      </c>
      <c r="C218" s="44" t="s">
        <v>229</v>
      </c>
      <c r="D218" s="46" t="s">
        <v>35</v>
      </c>
      <c r="E218" s="47">
        <v>2</v>
      </c>
      <c r="F218" s="53"/>
      <c r="G218" s="151" t="str">
        <f>IF(ISBLANK(E218),"",IF(ISBLANK(F218),"",E218*F218))</f>
        <v/>
      </c>
    </row>
    <row r="219" spans="1:256" s="49" customFormat="1" ht="15" customHeight="1" x14ac:dyDescent="0.2">
      <c r="A219" s="45"/>
      <c r="B219" s="43"/>
      <c r="C219" s="44"/>
      <c r="D219" s="46"/>
      <c r="E219" s="47"/>
      <c r="F219" s="47"/>
      <c r="G219" s="48"/>
    </row>
    <row r="220" spans="1:256" s="49" customFormat="1" ht="15" customHeight="1" x14ac:dyDescent="0.25">
      <c r="A220" s="50"/>
      <c r="B220" s="137" t="s">
        <v>211</v>
      </c>
      <c r="C220" s="138" t="s">
        <v>212</v>
      </c>
      <c r="D220" s="46"/>
      <c r="E220" s="47"/>
      <c r="F220" s="47"/>
      <c r="G220" s="48" t="str">
        <f>IF(ISBLANK(E220),"",IF(ISBLANK(F220),"",E220*F220))</f>
        <v/>
      </c>
    </row>
    <row r="221" spans="1:256" s="49" customFormat="1" ht="15" customHeight="1" x14ac:dyDescent="0.2">
      <c r="A221" s="50"/>
      <c r="B221" s="43"/>
      <c r="C221" s="44"/>
      <c r="D221" s="46"/>
      <c r="E221" s="47"/>
      <c r="F221" s="47"/>
      <c r="G221" s="48"/>
    </row>
    <row r="222" spans="1:256" s="49" customFormat="1" ht="75" x14ac:dyDescent="0.2">
      <c r="A222" s="50">
        <v>13</v>
      </c>
      <c r="B222" s="43" t="s">
        <v>213</v>
      </c>
      <c r="C222" s="44" t="s">
        <v>230</v>
      </c>
      <c r="D222" s="46" t="s">
        <v>35</v>
      </c>
      <c r="E222" s="47">
        <v>1</v>
      </c>
      <c r="F222" s="53"/>
      <c r="G222" s="151" t="str">
        <f>IF(ISBLANK(E222),"",IF(ISBLANK(F222),"",E222*F222))</f>
        <v/>
      </c>
    </row>
    <row r="223" spans="1:256" s="173" customFormat="1" ht="15" customHeight="1" x14ac:dyDescent="0.2">
      <c r="A223" s="169"/>
      <c r="B223" s="170"/>
      <c r="C223" s="171"/>
      <c r="D223" s="172"/>
      <c r="E223" s="136"/>
      <c r="F223" s="52"/>
      <c r="G223" s="52"/>
    </row>
    <row r="224" spans="1:256" s="175" customFormat="1" ht="15" customHeight="1" x14ac:dyDescent="0.25">
      <c r="A224" s="144"/>
      <c r="B224" s="145"/>
      <c r="C224" s="145" t="s">
        <v>145</v>
      </c>
      <c r="D224" s="146"/>
      <c r="E224" s="139"/>
      <c r="F224" s="147"/>
      <c r="G224" s="148" t="str">
        <f>IF(SUM(G186:G223)=0,"",SUM(G186:G223))</f>
        <v/>
      </c>
      <c r="H224" s="174"/>
    </row>
    <row r="225" spans="1:18" s="180" customFormat="1" ht="15" customHeight="1" x14ac:dyDescent="0.2">
      <c r="A225" s="124"/>
      <c r="B225" s="176"/>
      <c r="C225" s="126"/>
      <c r="D225" s="177"/>
      <c r="E225" s="178"/>
      <c r="F225" s="52"/>
      <c r="G225" s="178"/>
      <c r="H225" s="179"/>
    </row>
    <row r="226" spans="1:18" s="180" customFormat="1" ht="15" customHeight="1" x14ac:dyDescent="0.2">
      <c r="A226" s="124"/>
      <c r="B226" s="176"/>
      <c r="C226" s="126"/>
      <c r="D226" s="177"/>
      <c r="E226" s="178"/>
      <c r="F226" s="52"/>
      <c r="G226" s="178"/>
      <c r="H226" s="179"/>
    </row>
    <row r="227" spans="1:18" s="55" customFormat="1" ht="36" x14ac:dyDescent="0.25">
      <c r="A227" s="133"/>
      <c r="B227" s="134" t="s">
        <v>146</v>
      </c>
      <c r="C227" s="134" t="s">
        <v>13</v>
      </c>
      <c r="D227" s="162"/>
      <c r="E227" s="52"/>
      <c r="F227" s="52"/>
      <c r="G227" s="52" t="str">
        <f>IF(ISBLANK(E227),"",IF(ISBLANK(F227),"",E227*F227))</f>
        <v/>
      </c>
    </row>
    <row r="228" spans="1:18" s="55" customFormat="1" ht="15" customHeight="1" x14ac:dyDescent="0.25">
      <c r="A228" s="133"/>
      <c r="B228" s="134"/>
      <c r="C228" s="134"/>
      <c r="D228" s="162"/>
      <c r="E228" s="52"/>
      <c r="F228" s="52"/>
      <c r="G228" s="52"/>
    </row>
    <row r="229" spans="1:18" s="55" customFormat="1" ht="15" customHeight="1" x14ac:dyDescent="0.25">
      <c r="A229" s="50"/>
      <c r="B229" s="137"/>
      <c r="C229" s="163" t="s">
        <v>208</v>
      </c>
      <c r="D229" s="54"/>
      <c r="E229" s="47"/>
      <c r="F229" s="53"/>
      <c r="G229" s="47"/>
    </row>
    <row r="230" spans="1:18" s="55" customFormat="1" ht="15" customHeight="1" x14ac:dyDescent="0.25">
      <c r="A230" s="50"/>
      <c r="B230" s="137"/>
      <c r="C230" s="163"/>
      <c r="D230" s="54"/>
      <c r="E230" s="47"/>
      <c r="F230" s="53"/>
      <c r="G230" s="47"/>
    </row>
    <row r="231" spans="1:18" s="49" customFormat="1" ht="30" x14ac:dyDescent="0.2">
      <c r="A231" s="50">
        <v>1</v>
      </c>
      <c r="B231" s="166" t="s">
        <v>71</v>
      </c>
      <c r="C231" s="168" t="s">
        <v>209</v>
      </c>
      <c r="D231" s="54" t="s">
        <v>35</v>
      </c>
      <c r="E231" s="47">
        <v>1</v>
      </c>
      <c r="F231" s="53"/>
      <c r="G231" s="151" t="str">
        <f>IF(ISBLANK(E231),"",IF(ISBLANK(F231),"",E231*F231))</f>
        <v/>
      </c>
      <c r="H231" s="193"/>
    </row>
    <row r="232" spans="1:18" s="49" customFormat="1" ht="15" customHeight="1" x14ac:dyDescent="0.2">
      <c r="A232" s="50"/>
      <c r="B232" s="166"/>
      <c r="C232" s="168"/>
      <c r="D232" s="54"/>
      <c r="E232" s="47"/>
      <c r="F232" s="53"/>
      <c r="G232" s="151"/>
    </row>
    <row r="233" spans="1:18" s="49" customFormat="1" ht="45" x14ac:dyDescent="0.2">
      <c r="A233" s="50">
        <v>2</v>
      </c>
      <c r="B233" s="166" t="s">
        <v>71</v>
      </c>
      <c r="C233" s="190" t="s">
        <v>237</v>
      </c>
      <c r="D233" s="54" t="s">
        <v>58</v>
      </c>
      <c r="E233" s="47">
        <v>148</v>
      </c>
      <c r="F233" s="53"/>
      <c r="G233" s="151" t="str">
        <f>IF(ISBLANK(E233),"",IF(ISBLANK(F233),"",E233*F233))</f>
        <v/>
      </c>
      <c r="H233" s="193"/>
    </row>
    <row r="234" spans="1:18" s="180" customFormat="1" ht="15" customHeight="1" x14ac:dyDescent="0.2">
      <c r="A234" s="181"/>
      <c r="B234" s="176"/>
      <c r="C234" s="126"/>
      <c r="D234" s="177"/>
      <c r="E234" s="178"/>
      <c r="F234" s="52"/>
      <c r="G234" s="178"/>
      <c r="H234" s="179"/>
    </row>
    <row r="235" spans="1:18" s="175" customFormat="1" ht="15" customHeight="1" x14ac:dyDescent="0.25">
      <c r="A235" s="144"/>
      <c r="B235" s="145"/>
      <c r="C235" s="145" t="s">
        <v>147</v>
      </c>
      <c r="D235" s="146"/>
      <c r="E235" s="139"/>
      <c r="F235" s="147"/>
      <c r="G235" s="148">
        <f>IF(SUM(G227:G234)=0,0,SUM(G227:G234))</f>
        <v>0</v>
      </c>
      <c r="H235" s="174"/>
    </row>
    <row r="236" spans="1:18" s="180" customFormat="1" ht="15" customHeight="1" x14ac:dyDescent="0.2">
      <c r="A236" s="124"/>
      <c r="B236" s="176"/>
      <c r="C236" s="126"/>
      <c r="D236" s="177"/>
      <c r="E236" s="178"/>
      <c r="F236" s="52"/>
      <c r="G236" s="178"/>
      <c r="H236" s="179"/>
    </row>
    <row r="237" spans="1:18" s="180" customFormat="1" ht="15" customHeight="1" x14ac:dyDescent="0.2">
      <c r="A237" s="124"/>
      <c r="B237" s="176"/>
      <c r="C237" s="126"/>
      <c r="D237" s="177"/>
      <c r="E237" s="178"/>
      <c r="F237" s="52"/>
      <c r="G237" s="178"/>
      <c r="H237" s="179"/>
    </row>
    <row r="238" spans="1:18" s="55" customFormat="1" ht="15" customHeight="1" x14ac:dyDescent="0.25">
      <c r="A238" s="133"/>
      <c r="B238" s="134" t="s">
        <v>148</v>
      </c>
      <c r="C238" s="134" t="s">
        <v>149</v>
      </c>
      <c r="D238" s="162"/>
      <c r="E238" s="52"/>
      <c r="F238" s="52"/>
      <c r="G238" s="52" t="str">
        <f>IF(ISBLANK(E238),"",IF(ISBLANK(F238),"",E238*F238))</f>
        <v/>
      </c>
    </row>
    <row r="239" spans="1:18" s="55" customFormat="1" ht="15" customHeight="1" x14ac:dyDescent="0.25">
      <c r="A239" s="133"/>
      <c r="B239" s="134"/>
      <c r="C239" s="134"/>
      <c r="D239" s="162"/>
      <c r="E239" s="52"/>
      <c r="F239" s="52"/>
      <c r="G239" s="52"/>
    </row>
    <row r="240" spans="1:18" s="49" customFormat="1" ht="15" customHeight="1" x14ac:dyDescent="0.2">
      <c r="A240" s="50"/>
      <c r="B240" s="137" t="s">
        <v>150</v>
      </c>
      <c r="C240" s="163" t="s">
        <v>151</v>
      </c>
      <c r="D240" s="54"/>
      <c r="E240" s="47"/>
      <c r="F240" s="47"/>
      <c r="G240" s="47"/>
      <c r="H240" s="51"/>
      <c r="I240" s="51"/>
      <c r="J240" s="51"/>
      <c r="K240" s="51"/>
      <c r="L240" s="51"/>
      <c r="M240" s="51"/>
      <c r="N240" s="51"/>
      <c r="O240" s="51"/>
      <c r="P240" s="51"/>
      <c r="Q240" s="51"/>
      <c r="R240" s="51"/>
    </row>
    <row r="241" spans="1:256" s="49" customFormat="1" ht="15" customHeight="1" x14ac:dyDescent="0.2">
      <c r="A241" s="50"/>
      <c r="B241" s="137"/>
      <c r="C241" s="163"/>
      <c r="D241" s="54"/>
      <c r="E241" s="47"/>
      <c r="F241" s="47"/>
      <c r="G241" s="47"/>
      <c r="H241" s="51"/>
      <c r="I241" s="51"/>
      <c r="J241" s="51"/>
      <c r="K241" s="51"/>
      <c r="L241" s="51"/>
      <c r="M241" s="51"/>
      <c r="N241" s="51"/>
      <c r="O241" s="51"/>
      <c r="P241" s="51"/>
      <c r="Q241" s="51"/>
      <c r="R241" s="51"/>
    </row>
    <row r="242" spans="1:256" s="49" customFormat="1" ht="33" customHeight="1" x14ac:dyDescent="0.2">
      <c r="A242" s="50">
        <v>1</v>
      </c>
      <c r="B242" s="43" t="s">
        <v>152</v>
      </c>
      <c r="C242" s="168" t="s">
        <v>153</v>
      </c>
      <c r="D242" s="54" t="s">
        <v>35</v>
      </c>
      <c r="E242" s="47">
        <v>3</v>
      </c>
      <c r="F242" s="47"/>
      <c r="G242" s="48" t="str">
        <f>IF(ISBLANK(E242),"",IF(ISBLANK(F242),"",E242*F242))</f>
        <v/>
      </c>
      <c r="H242" s="51"/>
      <c r="I242" s="51"/>
      <c r="J242" s="51"/>
      <c r="K242" s="51"/>
      <c r="L242" s="51"/>
      <c r="M242" s="51"/>
      <c r="N242" s="51"/>
      <c r="O242" s="51"/>
      <c r="P242" s="51"/>
      <c r="Q242" s="51"/>
      <c r="R242" s="51"/>
    </row>
    <row r="243" spans="1:256" s="49" customFormat="1" ht="15" customHeight="1" x14ac:dyDescent="0.2">
      <c r="A243" s="50"/>
      <c r="B243" s="43"/>
      <c r="C243" s="168"/>
      <c r="D243" s="54"/>
      <c r="E243" s="47"/>
      <c r="F243" s="53"/>
      <c r="G243" s="48"/>
      <c r="I243" s="51"/>
      <c r="J243" s="51"/>
      <c r="K243" s="51"/>
      <c r="L243" s="51"/>
      <c r="M243" s="51"/>
    </row>
    <row r="244" spans="1:256" s="49" customFormat="1" ht="48" customHeight="1" x14ac:dyDescent="0.2">
      <c r="A244" s="50">
        <v>2</v>
      </c>
      <c r="B244" s="43" t="s">
        <v>154</v>
      </c>
      <c r="C244" s="168" t="s">
        <v>236</v>
      </c>
      <c r="D244" s="54" t="s">
        <v>35</v>
      </c>
      <c r="E244" s="47">
        <v>1</v>
      </c>
      <c r="F244" s="47"/>
      <c r="G244" s="48" t="str">
        <f>IF(ISBLANK(E244),"",IF(ISBLANK(F244),"",E244*F244))</f>
        <v/>
      </c>
      <c r="H244" s="51"/>
      <c r="I244" s="51"/>
      <c r="J244" s="51"/>
      <c r="K244" s="51"/>
      <c r="L244" s="51"/>
      <c r="M244" s="51"/>
      <c r="N244" s="51"/>
      <c r="O244" s="51"/>
      <c r="P244" s="51"/>
      <c r="Q244" s="51"/>
      <c r="R244" s="51"/>
    </row>
    <row r="245" spans="1:256" s="49" customFormat="1" ht="15" customHeight="1" x14ac:dyDescent="0.2">
      <c r="A245" s="50"/>
      <c r="B245" s="43"/>
      <c r="C245" s="168"/>
      <c r="D245" s="54"/>
      <c r="E245" s="47"/>
      <c r="F245" s="47"/>
      <c r="G245" s="48"/>
      <c r="H245" s="51"/>
      <c r="I245" s="51"/>
      <c r="J245" s="51"/>
      <c r="K245" s="51"/>
      <c r="L245" s="51"/>
      <c r="M245" s="51"/>
      <c r="N245" s="51"/>
      <c r="O245" s="51"/>
      <c r="P245" s="51"/>
      <c r="Q245" s="51"/>
      <c r="R245" s="51"/>
    </row>
    <row r="246" spans="1:256" s="49" customFormat="1" ht="49.5" customHeight="1" x14ac:dyDescent="0.2">
      <c r="A246" s="50">
        <v>3</v>
      </c>
      <c r="B246" s="43" t="s">
        <v>194</v>
      </c>
      <c r="C246" s="168" t="s">
        <v>195</v>
      </c>
      <c r="D246" s="54" t="s">
        <v>35</v>
      </c>
      <c r="E246" s="47">
        <v>2</v>
      </c>
      <c r="F246" s="47"/>
      <c r="G246" s="48" t="str">
        <f>IF(ISBLANK(E246),"",IF(ISBLANK(F246),"",E246*F246))</f>
        <v/>
      </c>
      <c r="H246" s="51"/>
      <c r="I246" s="51"/>
      <c r="J246" s="51"/>
      <c r="K246" s="51"/>
      <c r="L246" s="51"/>
      <c r="M246" s="51"/>
      <c r="N246" s="51"/>
      <c r="O246" s="51"/>
      <c r="P246" s="51"/>
      <c r="Q246" s="51"/>
      <c r="R246" s="51"/>
    </row>
    <row r="247" spans="1:256" s="49" customFormat="1" ht="15" customHeight="1" x14ac:dyDescent="0.2">
      <c r="A247" s="50"/>
      <c r="B247" s="43"/>
      <c r="C247" s="168"/>
      <c r="D247" s="54"/>
      <c r="E247" s="47"/>
      <c r="F247" s="47"/>
      <c r="G247" s="48"/>
      <c r="H247" s="51"/>
      <c r="I247" s="51"/>
      <c r="J247" s="51"/>
      <c r="K247" s="51"/>
      <c r="L247" s="51"/>
      <c r="M247" s="51"/>
      <c r="N247" s="51"/>
      <c r="O247" s="51"/>
      <c r="P247" s="51"/>
      <c r="Q247" s="51"/>
      <c r="R247" s="51"/>
    </row>
    <row r="248" spans="1:256" s="139" customFormat="1" ht="75" x14ac:dyDescent="0.2">
      <c r="A248" s="50">
        <v>4</v>
      </c>
      <c r="B248" s="43" t="s">
        <v>155</v>
      </c>
      <c r="C248" s="168" t="s">
        <v>156</v>
      </c>
      <c r="D248" s="54" t="s">
        <v>35</v>
      </c>
      <c r="E248" s="47">
        <v>1</v>
      </c>
      <c r="F248" s="53"/>
      <c r="G248" s="48" t="str">
        <f>IF(ISBLANK(E248),"",IF(ISBLANK(F248),"",E248*F248))</f>
        <v/>
      </c>
      <c r="H248" s="49"/>
      <c r="I248" s="51"/>
      <c r="J248" s="51"/>
      <c r="K248" s="51"/>
      <c r="L248" s="51"/>
      <c r="M248" s="51"/>
      <c r="N248" s="49"/>
      <c r="O248" s="49"/>
      <c r="P248" s="49"/>
      <c r="Q248" s="49"/>
      <c r="R248" s="49"/>
      <c r="HU248" s="49"/>
      <c r="HV248" s="49"/>
      <c r="HW248" s="49"/>
      <c r="HX248" s="49"/>
      <c r="HY248" s="49"/>
      <c r="HZ248" s="49"/>
      <c r="IA248" s="49"/>
      <c r="IB248" s="49"/>
      <c r="IC248" s="49"/>
      <c r="ID248" s="49"/>
      <c r="IE248" s="49"/>
      <c r="IF248" s="49"/>
      <c r="IG248" s="49"/>
      <c r="IH248" s="49"/>
      <c r="II248" s="49"/>
      <c r="IJ248" s="49"/>
      <c r="IK248" s="49"/>
      <c r="IL248" s="49"/>
      <c r="IM248" s="49"/>
      <c r="IN248" s="49"/>
      <c r="IO248" s="49"/>
      <c r="IP248" s="49"/>
      <c r="IQ248" s="49"/>
      <c r="IR248" s="49"/>
      <c r="IS248" s="49"/>
      <c r="IT248" s="49"/>
      <c r="IU248" s="49"/>
      <c r="IV248" s="49"/>
    </row>
    <row r="249" spans="1:256" s="49" customFormat="1" ht="15" customHeight="1" x14ac:dyDescent="0.2">
      <c r="A249" s="50"/>
      <c r="B249" s="43"/>
      <c r="C249" s="168"/>
      <c r="D249" s="54"/>
      <c r="E249" s="47"/>
      <c r="F249" s="47"/>
      <c r="G249" s="48"/>
      <c r="I249" s="51"/>
      <c r="J249" s="51"/>
      <c r="K249" s="51"/>
      <c r="L249" s="51"/>
      <c r="M249" s="51"/>
    </row>
    <row r="250" spans="1:256" s="49" customFormat="1" ht="63" customHeight="1" x14ac:dyDescent="0.2">
      <c r="A250" s="50">
        <v>5</v>
      </c>
      <c r="B250" s="43" t="s">
        <v>157</v>
      </c>
      <c r="C250" s="168" t="s">
        <v>158</v>
      </c>
      <c r="D250" s="54" t="s">
        <v>35</v>
      </c>
      <c r="E250" s="47">
        <v>2</v>
      </c>
      <c r="F250" s="47"/>
      <c r="G250" s="48" t="str">
        <f>IF(ISBLANK(E250),"",IF(ISBLANK(F250),"",E250*F250))</f>
        <v/>
      </c>
      <c r="I250" s="51"/>
      <c r="J250" s="51"/>
      <c r="K250" s="51"/>
      <c r="L250" s="51"/>
      <c r="M250" s="51"/>
    </row>
    <row r="251" spans="1:256" s="49" customFormat="1" ht="15" customHeight="1" x14ac:dyDescent="0.2">
      <c r="A251" s="50"/>
      <c r="B251" s="43"/>
      <c r="C251" s="168"/>
      <c r="D251" s="54"/>
      <c r="E251" s="47"/>
      <c r="F251" s="47"/>
      <c r="G251" s="48"/>
      <c r="I251" s="51"/>
      <c r="J251" s="51"/>
      <c r="K251" s="51"/>
      <c r="L251" s="51"/>
      <c r="M251" s="51"/>
    </row>
    <row r="252" spans="1:256" s="49" customFormat="1" ht="15" customHeight="1" x14ac:dyDescent="0.2">
      <c r="A252" s="50"/>
      <c r="B252" s="137" t="s">
        <v>159</v>
      </c>
      <c r="C252" s="163" t="s">
        <v>160</v>
      </c>
      <c r="D252" s="54"/>
      <c r="E252" s="47"/>
      <c r="F252" s="47"/>
      <c r="G252" s="48" t="str">
        <f>IF(ISBLANK(E252),"",IF(ISBLANK(F252),"",E252*F252))</f>
        <v/>
      </c>
      <c r="I252" s="151"/>
      <c r="J252" s="51"/>
      <c r="K252" s="51"/>
      <c r="L252" s="51"/>
      <c r="M252" s="51"/>
    </row>
    <row r="253" spans="1:256" s="49" customFormat="1" ht="15" customHeight="1" x14ac:dyDescent="0.2">
      <c r="A253" s="50"/>
      <c r="B253" s="137"/>
      <c r="C253" s="163"/>
      <c r="D253" s="54"/>
      <c r="E253" s="47"/>
      <c r="F253" s="47"/>
      <c r="G253" s="47"/>
      <c r="I253" s="151"/>
      <c r="J253" s="51"/>
      <c r="K253" s="51"/>
      <c r="L253" s="51"/>
      <c r="M253" s="51"/>
    </row>
    <row r="254" spans="1:256" s="49" customFormat="1" ht="90" x14ac:dyDescent="0.2">
      <c r="A254" s="50">
        <v>6</v>
      </c>
      <c r="B254" s="43" t="s">
        <v>161</v>
      </c>
      <c r="C254" s="168" t="s">
        <v>162</v>
      </c>
      <c r="D254" s="54" t="s">
        <v>58</v>
      </c>
      <c r="E254" s="47">
        <v>99</v>
      </c>
      <c r="F254" s="47"/>
      <c r="G254" s="48" t="str">
        <f>IF(ISBLANK(E254),"",IF(ISBLANK(F254),"",E254*F254))</f>
        <v/>
      </c>
      <c r="I254" s="151"/>
      <c r="J254" s="51"/>
      <c r="K254" s="51"/>
      <c r="L254" s="51"/>
      <c r="M254" s="51"/>
    </row>
    <row r="255" spans="1:256" s="49" customFormat="1" ht="15" customHeight="1" x14ac:dyDescent="0.2">
      <c r="A255" s="50"/>
      <c r="B255" s="43"/>
      <c r="C255" s="168"/>
      <c r="D255" s="54"/>
      <c r="E255" s="47"/>
      <c r="F255" s="47"/>
      <c r="G255" s="48"/>
      <c r="I255" s="151"/>
      <c r="J255" s="51"/>
      <c r="K255" s="51"/>
      <c r="L255" s="51"/>
      <c r="M255" s="51"/>
    </row>
    <row r="256" spans="1:256" s="49" customFormat="1" ht="45" x14ac:dyDescent="0.2">
      <c r="A256" s="50">
        <v>7</v>
      </c>
      <c r="B256" s="43" t="s">
        <v>217</v>
      </c>
      <c r="C256" s="168" t="s">
        <v>218</v>
      </c>
      <c r="D256" s="54" t="s">
        <v>58</v>
      </c>
      <c r="E256" s="47">
        <v>297</v>
      </c>
      <c r="F256" s="47"/>
      <c r="G256" s="48" t="str">
        <f>IF(ISBLANK(E256),"",IF(ISBLANK(F256),"",E256*F256))</f>
        <v/>
      </c>
      <c r="I256" s="151"/>
      <c r="J256" s="51"/>
      <c r="K256" s="51"/>
      <c r="L256" s="51"/>
      <c r="M256" s="51"/>
    </row>
    <row r="257" spans="1:256" s="49" customFormat="1" ht="15" customHeight="1" x14ac:dyDescent="0.2">
      <c r="A257" s="50"/>
      <c r="B257" s="43"/>
      <c r="C257" s="168"/>
      <c r="D257" s="54"/>
      <c r="E257" s="47"/>
      <c r="F257" s="47"/>
      <c r="G257" s="48"/>
      <c r="H257" s="51"/>
      <c r="I257" s="51"/>
      <c r="J257" s="51"/>
      <c r="K257" s="51"/>
      <c r="L257" s="51"/>
      <c r="M257" s="51"/>
      <c r="N257" s="51"/>
      <c r="O257" s="51"/>
      <c r="P257" s="51"/>
      <c r="Q257" s="51"/>
      <c r="R257" s="51"/>
    </row>
    <row r="258" spans="1:256" s="49" customFormat="1" ht="15" customHeight="1" x14ac:dyDescent="0.2">
      <c r="A258" s="50"/>
      <c r="B258" s="137" t="s">
        <v>163</v>
      </c>
      <c r="C258" s="163" t="s">
        <v>164</v>
      </c>
      <c r="D258" s="54"/>
      <c r="E258" s="47"/>
      <c r="F258" s="47"/>
      <c r="G258" s="48" t="str">
        <f>IF(ISBLANK(E258),"",IF(ISBLANK(F258),"",E258*F258))</f>
        <v/>
      </c>
      <c r="I258" s="151"/>
      <c r="J258" s="51"/>
      <c r="K258" s="51"/>
      <c r="L258" s="51"/>
      <c r="M258" s="51"/>
    </row>
    <row r="259" spans="1:256" s="49" customFormat="1" ht="15" customHeight="1" x14ac:dyDescent="0.2">
      <c r="A259" s="50"/>
      <c r="B259" s="137"/>
      <c r="C259" s="163"/>
      <c r="D259" s="54"/>
      <c r="E259" s="47"/>
      <c r="F259" s="47"/>
      <c r="G259" s="48"/>
      <c r="I259" s="151"/>
      <c r="J259" s="51"/>
      <c r="K259" s="51"/>
      <c r="L259" s="51"/>
      <c r="M259" s="51"/>
    </row>
    <row r="260" spans="1:256" s="139" customFormat="1" ht="49.5" customHeight="1" x14ac:dyDescent="0.2">
      <c r="A260" s="50">
        <v>8</v>
      </c>
      <c r="B260" s="43" t="s">
        <v>165</v>
      </c>
      <c r="C260" s="168" t="s">
        <v>166</v>
      </c>
      <c r="D260" s="54" t="s">
        <v>35</v>
      </c>
      <c r="E260" s="47">
        <v>23</v>
      </c>
      <c r="F260" s="47"/>
      <c r="G260" s="48" t="str">
        <f>IF(ISBLANK(E260),"",IF(ISBLANK(F260),"",E260*F260))</f>
        <v/>
      </c>
      <c r="H260" s="49"/>
      <c r="I260" s="151"/>
      <c r="J260" s="51"/>
      <c r="K260" s="51"/>
      <c r="L260" s="51"/>
      <c r="M260" s="51"/>
      <c r="N260" s="49"/>
      <c r="O260" s="49"/>
      <c r="P260" s="49"/>
      <c r="Q260" s="49"/>
      <c r="R260" s="49"/>
      <c r="HU260" s="49"/>
      <c r="HV260" s="49"/>
      <c r="HW260" s="49"/>
      <c r="HX260" s="49"/>
      <c r="HY260" s="49"/>
      <c r="HZ260" s="49"/>
      <c r="IA260" s="49"/>
      <c r="IB260" s="49"/>
      <c r="IC260" s="49"/>
      <c r="ID260" s="49"/>
      <c r="IE260" s="49"/>
      <c r="IF260" s="49"/>
      <c r="IG260" s="49"/>
      <c r="IH260" s="49"/>
      <c r="II260" s="49"/>
      <c r="IJ260" s="49"/>
      <c r="IK260" s="49"/>
      <c r="IL260" s="49"/>
      <c r="IM260" s="49"/>
      <c r="IN260" s="49"/>
      <c r="IO260" s="49"/>
      <c r="IP260" s="49"/>
      <c r="IQ260" s="49"/>
      <c r="IR260" s="49"/>
      <c r="IS260" s="49"/>
      <c r="IT260" s="49"/>
      <c r="IU260" s="49"/>
      <c r="IV260" s="49"/>
    </row>
    <row r="261" spans="1:256" s="139" customFormat="1" ht="15" customHeight="1" x14ac:dyDescent="0.2">
      <c r="A261" s="50"/>
      <c r="B261" s="43"/>
      <c r="C261" s="168"/>
      <c r="D261" s="54"/>
      <c r="E261" s="47"/>
      <c r="F261" s="47"/>
      <c r="G261" s="48"/>
      <c r="H261" s="49"/>
      <c r="I261" s="151"/>
      <c r="J261" s="51"/>
      <c r="K261" s="51"/>
      <c r="L261" s="51"/>
      <c r="M261" s="51"/>
      <c r="N261" s="49"/>
      <c r="O261" s="49"/>
      <c r="P261" s="49"/>
      <c r="Q261" s="49"/>
      <c r="R261" s="49"/>
      <c r="HU261" s="49"/>
      <c r="HV261" s="49"/>
      <c r="HW261" s="49"/>
      <c r="HX261" s="49"/>
      <c r="HY261" s="49"/>
      <c r="HZ261" s="49"/>
      <c r="IA261" s="49"/>
      <c r="IB261" s="49"/>
      <c r="IC261" s="49"/>
      <c r="ID261" s="49"/>
      <c r="IE261" s="49"/>
      <c r="IF261" s="49"/>
      <c r="IG261" s="49"/>
      <c r="IH261" s="49"/>
      <c r="II261" s="49"/>
      <c r="IJ261" s="49"/>
      <c r="IK261" s="49"/>
      <c r="IL261" s="49"/>
      <c r="IM261" s="49"/>
      <c r="IN261" s="49"/>
      <c r="IO261" s="49"/>
      <c r="IP261" s="49"/>
      <c r="IQ261" s="49"/>
      <c r="IR261" s="49"/>
      <c r="IS261" s="49"/>
      <c r="IT261" s="49"/>
      <c r="IU261" s="49"/>
      <c r="IV261" s="49"/>
    </row>
    <row r="262" spans="1:256" s="49" customFormat="1" ht="60" x14ac:dyDescent="0.2">
      <c r="A262" s="50">
        <v>9</v>
      </c>
      <c r="B262" s="43" t="s">
        <v>167</v>
      </c>
      <c r="C262" s="168" t="s">
        <v>168</v>
      </c>
      <c r="D262" s="54" t="s">
        <v>35</v>
      </c>
      <c r="E262" s="47">
        <v>21</v>
      </c>
      <c r="F262" s="47"/>
      <c r="G262" s="48" t="str">
        <f>IF(ISBLANK(E262),"",IF(ISBLANK(F262),"",E262*F262))</f>
        <v/>
      </c>
      <c r="I262" s="151"/>
      <c r="J262" s="51"/>
      <c r="K262" s="51"/>
      <c r="L262" s="51"/>
      <c r="M262" s="51"/>
    </row>
    <row r="263" spans="1:256" s="49" customFormat="1" ht="15" customHeight="1" x14ac:dyDescent="0.2">
      <c r="A263" s="50"/>
      <c r="B263" s="43"/>
      <c r="C263" s="168"/>
      <c r="D263" s="54"/>
      <c r="E263" s="47"/>
      <c r="F263" s="47"/>
      <c r="G263" s="48"/>
      <c r="H263" s="51"/>
      <c r="I263" s="51"/>
      <c r="J263" s="51"/>
      <c r="K263" s="51"/>
      <c r="L263" s="51"/>
      <c r="M263" s="51"/>
      <c r="N263" s="51"/>
      <c r="O263" s="51"/>
      <c r="P263" s="51"/>
      <c r="Q263" s="51"/>
      <c r="R263" s="51"/>
    </row>
    <row r="264" spans="1:256" s="49" customFormat="1" ht="15" customHeight="1" x14ac:dyDescent="0.2">
      <c r="A264" s="50"/>
      <c r="B264" s="137" t="s">
        <v>169</v>
      </c>
      <c r="C264" s="163" t="s">
        <v>170</v>
      </c>
      <c r="D264" s="54"/>
      <c r="E264" s="47"/>
      <c r="F264" s="47"/>
      <c r="G264" s="48" t="str">
        <f>IF(ISBLANK(E264),"",IF(ISBLANK(F264),"",E264*F264))</f>
        <v/>
      </c>
      <c r="I264" s="151"/>
      <c r="J264" s="51"/>
      <c r="K264" s="51"/>
      <c r="L264" s="51"/>
      <c r="M264" s="51"/>
    </row>
    <row r="265" spans="1:256" s="49" customFormat="1" ht="15" customHeight="1" x14ac:dyDescent="0.2">
      <c r="A265" s="50"/>
      <c r="B265" s="137"/>
      <c r="C265" s="163"/>
      <c r="D265" s="54"/>
      <c r="E265" s="47"/>
      <c r="F265" s="47"/>
      <c r="G265" s="48"/>
      <c r="I265" s="151"/>
      <c r="J265" s="51"/>
      <c r="K265" s="51"/>
      <c r="L265" s="51"/>
      <c r="M265" s="51"/>
    </row>
    <row r="266" spans="1:256" s="49" customFormat="1" ht="48" customHeight="1" x14ac:dyDescent="0.2">
      <c r="A266" s="50">
        <v>10</v>
      </c>
      <c r="B266" s="43" t="s">
        <v>171</v>
      </c>
      <c r="C266" s="168" t="s">
        <v>172</v>
      </c>
      <c r="D266" s="54" t="s">
        <v>58</v>
      </c>
      <c r="E266" s="47">
        <v>300</v>
      </c>
      <c r="F266" s="47"/>
      <c r="G266" s="48" t="str">
        <f>IF(ISBLANK(E266),"",IF(ISBLANK(F266),"",E266*F266))</f>
        <v/>
      </c>
      <c r="I266" s="151"/>
      <c r="J266" s="51"/>
      <c r="K266" s="51"/>
      <c r="L266" s="51"/>
      <c r="M266" s="51"/>
    </row>
    <row r="267" spans="1:256" s="49" customFormat="1" ht="15" customHeight="1" x14ac:dyDescent="0.2">
      <c r="A267" s="50"/>
      <c r="B267" s="43"/>
      <c r="C267" s="168"/>
      <c r="D267" s="54"/>
      <c r="E267" s="47"/>
      <c r="F267" s="47"/>
      <c r="G267" s="48"/>
      <c r="H267" s="51"/>
      <c r="I267" s="51"/>
      <c r="J267" s="51"/>
      <c r="K267" s="51"/>
      <c r="L267" s="51"/>
      <c r="M267" s="51"/>
      <c r="N267" s="51"/>
      <c r="O267" s="51"/>
      <c r="P267" s="51"/>
      <c r="Q267" s="51"/>
      <c r="R267" s="51"/>
    </row>
    <row r="268" spans="1:256" s="49" customFormat="1" ht="30" x14ac:dyDescent="0.2">
      <c r="A268" s="50">
        <v>11</v>
      </c>
      <c r="B268" s="43" t="s">
        <v>173</v>
      </c>
      <c r="C268" s="168" t="s">
        <v>174</v>
      </c>
      <c r="D268" s="54" t="s">
        <v>35</v>
      </c>
      <c r="E268" s="47">
        <v>3</v>
      </c>
      <c r="F268" s="47"/>
      <c r="G268" s="48" t="str">
        <f>IF(ISBLANK(E268),"",IF(ISBLANK(F268),"",E268*F268))</f>
        <v/>
      </c>
      <c r="I268" s="51"/>
      <c r="J268" s="51"/>
      <c r="K268" s="51"/>
      <c r="L268" s="51"/>
      <c r="M268" s="51"/>
    </row>
    <row r="269" spans="1:256" s="127" customFormat="1" ht="15" customHeight="1" x14ac:dyDescent="0.25">
      <c r="A269" s="182"/>
      <c r="B269" s="183"/>
      <c r="C269" s="184"/>
      <c r="D269" s="185"/>
      <c r="E269" s="186"/>
      <c r="F269" s="187"/>
      <c r="G269" s="186"/>
    </row>
    <row r="270" spans="1:256" s="188" customFormat="1" ht="15" customHeight="1" x14ac:dyDescent="0.25">
      <c r="A270" s="144"/>
      <c r="B270" s="145"/>
      <c r="C270" s="145" t="s">
        <v>175</v>
      </c>
      <c r="D270" s="146"/>
      <c r="E270" s="139"/>
      <c r="F270" s="147"/>
      <c r="G270" s="148" t="str">
        <f>IF(SUM(G238:G269)=0,"",SUM(G238:G269))</f>
        <v/>
      </c>
    </row>
    <row r="271" spans="1:256" s="127" customFormat="1" ht="15" customHeight="1" x14ac:dyDescent="0.2">
      <c r="A271" s="124"/>
      <c r="B271" s="158"/>
      <c r="C271" s="126"/>
      <c r="E271" s="52"/>
      <c r="F271" s="52"/>
      <c r="G271" s="52"/>
    </row>
    <row r="272" spans="1:256" s="127" customFormat="1" ht="15" customHeight="1" x14ac:dyDescent="0.2">
      <c r="A272" s="124"/>
      <c r="B272" s="158"/>
      <c r="C272" s="126"/>
      <c r="E272" s="52"/>
      <c r="F272" s="52"/>
      <c r="G272" s="52"/>
    </row>
    <row r="273" spans="1:18" s="55" customFormat="1" ht="15" customHeight="1" x14ac:dyDescent="0.25">
      <c r="A273" s="133"/>
      <c r="B273" s="134" t="s">
        <v>176</v>
      </c>
      <c r="C273" s="134" t="s">
        <v>250</v>
      </c>
      <c r="D273" s="162"/>
      <c r="E273" s="52"/>
      <c r="F273" s="52"/>
      <c r="G273" s="52" t="str">
        <f>IF(ISBLANK(E273),"",IF(ISBLANK(F273),"",E273*F273))</f>
        <v/>
      </c>
    </row>
    <row r="274" spans="1:18" s="55" customFormat="1" ht="15" customHeight="1" x14ac:dyDescent="0.25">
      <c r="A274" s="133"/>
      <c r="B274" s="134"/>
      <c r="C274" s="134"/>
      <c r="D274" s="162"/>
      <c r="E274" s="52"/>
      <c r="F274" s="52"/>
      <c r="G274" s="52"/>
    </row>
    <row r="275" spans="1:18" s="49" customFormat="1" ht="15" customHeight="1" x14ac:dyDescent="0.2">
      <c r="A275" s="50"/>
      <c r="B275" s="137" t="s">
        <v>177</v>
      </c>
      <c r="C275" s="152" t="s">
        <v>251</v>
      </c>
      <c r="E275" s="47"/>
      <c r="F275" s="47"/>
      <c r="G275" s="47"/>
      <c r="H275" s="51"/>
      <c r="I275" s="51"/>
      <c r="J275" s="51"/>
      <c r="K275" s="51"/>
      <c r="L275" s="51"/>
      <c r="M275" s="51"/>
      <c r="N275" s="51"/>
      <c r="O275" s="51"/>
      <c r="P275" s="51"/>
      <c r="Q275" s="51"/>
      <c r="R275" s="51"/>
    </row>
    <row r="276" spans="1:18" s="49" customFormat="1" ht="15" customHeight="1" x14ac:dyDescent="0.2">
      <c r="A276" s="50"/>
      <c r="B276" s="137"/>
      <c r="C276" s="152"/>
      <c r="E276" s="47"/>
      <c r="F276" s="47"/>
      <c r="G276" s="47"/>
      <c r="H276" s="51"/>
      <c r="I276" s="51"/>
      <c r="J276" s="51"/>
      <c r="K276" s="51"/>
      <c r="L276" s="51"/>
      <c r="M276" s="51"/>
      <c r="N276" s="51"/>
      <c r="O276" s="51"/>
      <c r="P276" s="51"/>
      <c r="Q276" s="51"/>
      <c r="R276" s="51"/>
    </row>
    <row r="277" spans="1:18" s="157" customFormat="1" ht="27.75" customHeight="1" x14ac:dyDescent="0.2">
      <c r="A277" s="56">
        <v>3</v>
      </c>
      <c r="B277" s="57" t="s">
        <v>178</v>
      </c>
      <c r="C277" s="197" t="s">
        <v>232</v>
      </c>
      <c r="D277" s="154" t="s">
        <v>231</v>
      </c>
      <c r="E277" s="53">
        <v>1</v>
      </c>
      <c r="F277" s="53"/>
      <c r="G277" s="191" t="str">
        <f>IF(ISBLANK(E277),"",IF(ISBLANK(F277),"",E277*F277))</f>
        <v/>
      </c>
      <c r="H277" s="196"/>
      <c r="I277" s="155"/>
      <c r="J277" s="155"/>
      <c r="K277" s="155"/>
      <c r="L277" s="155"/>
      <c r="M277" s="155"/>
      <c r="N277" s="155"/>
      <c r="O277" s="155"/>
      <c r="P277" s="155"/>
      <c r="Q277" s="155"/>
      <c r="R277" s="155"/>
    </row>
    <row r="278" spans="1:18" s="157" customFormat="1" ht="15" customHeight="1" x14ac:dyDescent="0.2">
      <c r="A278" s="50"/>
      <c r="B278" s="43"/>
      <c r="C278" s="189"/>
      <c r="D278" s="54"/>
      <c r="E278" s="47"/>
      <c r="F278" s="47"/>
      <c r="G278" s="47"/>
      <c r="H278" s="155"/>
      <c r="I278" s="155"/>
      <c r="J278" s="155"/>
      <c r="K278" s="155"/>
      <c r="L278" s="155"/>
      <c r="M278" s="155"/>
      <c r="N278" s="155"/>
      <c r="O278" s="155"/>
      <c r="P278" s="155"/>
      <c r="Q278" s="155"/>
      <c r="R278" s="155"/>
    </row>
    <row r="279" spans="1:18" s="157" customFormat="1" ht="15" customHeight="1" x14ac:dyDescent="0.2">
      <c r="A279" s="50"/>
      <c r="B279" s="137" t="s">
        <v>179</v>
      </c>
      <c r="C279" s="152" t="s">
        <v>180</v>
      </c>
      <c r="D279" s="49"/>
      <c r="E279" s="47"/>
      <c r="F279" s="47"/>
      <c r="G279" s="47"/>
      <c r="H279" s="196"/>
      <c r="I279" s="155"/>
      <c r="J279" s="155"/>
      <c r="K279" s="155"/>
      <c r="L279" s="155"/>
      <c r="M279" s="155"/>
      <c r="N279" s="155"/>
      <c r="O279" s="155"/>
      <c r="P279" s="155"/>
      <c r="Q279" s="155"/>
      <c r="R279" s="155"/>
    </row>
    <row r="280" spans="1:18" s="157" customFormat="1" ht="15" customHeight="1" x14ac:dyDescent="0.2">
      <c r="A280" s="50"/>
      <c r="B280" s="43"/>
      <c r="C280" s="168"/>
      <c r="D280" s="54"/>
      <c r="E280" s="47"/>
      <c r="F280" s="47"/>
      <c r="G280" s="48"/>
      <c r="H280" s="155"/>
      <c r="I280" s="155"/>
      <c r="J280" s="155"/>
      <c r="K280" s="155"/>
      <c r="L280" s="155"/>
      <c r="M280" s="155"/>
      <c r="N280" s="155"/>
      <c r="O280" s="155"/>
      <c r="P280" s="155"/>
      <c r="Q280" s="155"/>
      <c r="R280" s="155"/>
    </row>
    <row r="281" spans="1:18" s="157" customFormat="1" ht="34.5" customHeight="1" x14ac:dyDescent="0.2">
      <c r="A281" s="56">
        <v>4</v>
      </c>
      <c r="B281" s="57" t="s">
        <v>71</v>
      </c>
      <c r="C281" s="190" t="s">
        <v>238</v>
      </c>
      <c r="D281" s="154" t="s">
        <v>253</v>
      </c>
      <c r="E281" s="53">
        <v>0.05</v>
      </c>
      <c r="F281" s="53"/>
      <c r="G281" s="191">
        <f>E281*F281</f>
        <v>0</v>
      </c>
      <c r="I281" s="155"/>
      <c r="J281" s="155"/>
      <c r="K281" s="155"/>
      <c r="L281" s="155"/>
      <c r="M281" s="155"/>
    </row>
    <row r="282" spans="1:18" s="49" customFormat="1" ht="15" customHeight="1" x14ac:dyDescent="0.2">
      <c r="A282" s="50"/>
      <c r="B282" s="137"/>
      <c r="C282" s="152"/>
      <c r="E282" s="47"/>
      <c r="F282" s="47"/>
      <c r="G282" s="48" t="str">
        <f>IF(ISBLANK(E282),"",IF(ISBLANK(F282),"",E282*F282))</f>
        <v/>
      </c>
      <c r="I282" s="51"/>
      <c r="J282" s="51"/>
      <c r="K282" s="51"/>
      <c r="L282" s="51"/>
      <c r="M282" s="51"/>
    </row>
    <row r="283" spans="1:18" s="49" customFormat="1" ht="15" customHeight="1" x14ac:dyDescent="0.25">
      <c r="A283" s="144"/>
      <c r="B283" s="145"/>
      <c r="C283" s="145" t="s">
        <v>181</v>
      </c>
      <c r="D283" s="146"/>
      <c r="E283" s="139"/>
      <c r="F283" s="147"/>
      <c r="G283" s="148" t="str">
        <f>IF(SUM(G273:G282)=0,"",SUM(G273:G282))</f>
        <v/>
      </c>
      <c r="H283" s="51"/>
      <c r="I283" s="51"/>
      <c r="J283" s="51"/>
      <c r="K283" s="51"/>
      <c r="L283" s="51"/>
      <c r="M283" s="51"/>
      <c r="N283" s="51"/>
      <c r="O283" s="51"/>
      <c r="P283" s="51"/>
      <c r="Q283" s="51"/>
      <c r="R283" s="51"/>
    </row>
    <row r="284" spans="1:18" s="49" customFormat="1" ht="15" customHeight="1" x14ac:dyDescent="0.2">
      <c r="A284" s="124"/>
      <c r="B284" s="125"/>
      <c r="C284" s="126"/>
      <c r="D284" s="127"/>
      <c r="E284" s="128"/>
      <c r="F284" s="127"/>
      <c r="G284" s="127"/>
      <c r="H284" s="51"/>
      <c r="I284" s="51"/>
      <c r="J284" s="51"/>
      <c r="K284" s="51"/>
      <c r="L284" s="51"/>
      <c r="M284" s="51"/>
      <c r="N284" s="51"/>
      <c r="O284" s="51"/>
      <c r="P284" s="51"/>
      <c r="Q284" s="51"/>
      <c r="R284" s="51"/>
    </row>
    <row r="285" spans="1:18" s="157" customFormat="1" ht="15" customHeight="1" x14ac:dyDescent="0.2">
      <c r="A285" s="164"/>
      <c r="B285" s="192"/>
      <c r="C285" s="192"/>
      <c r="D285" s="51"/>
      <c r="E285" s="151"/>
      <c r="F285" s="51"/>
      <c r="G285" s="51"/>
      <c r="H285" s="155"/>
      <c r="I285" s="155"/>
      <c r="J285" s="155"/>
      <c r="K285" s="155"/>
      <c r="L285" s="155"/>
      <c r="M285" s="155"/>
      <c r="N285" s="155"/>
      <c r="O285" s="155"/>
      <c r="P285" s="155"/>
      <c r="Q285" s="155"/>
      <c r="R285" s="155"/>
    </row>
    <row r="286" spans="1:18" s="49" customFormat="1" ht="15" customHeight="1" x14ac:dyDescent="0.2">
      <c r="A286" s="164"/>
      <c r="B286" s="192"/>
      <c r="C286" s="192"/>
      <c r="D286" s="51"/>
      <c r="E286" s="151"/>
      <c r="F286" s="51"/>
      <c r="G286" s="51"/>
      <c r="H286" s="51"/>
      <c r="I286" s="151"/>
      <c r="J286" s="51"/>
      <c r="K286" s="51"/>
      <c r="L286" s="51"/>
      <c r="M286" s="51"/>
      <c r="N286" s="51"/>
      <c r="O286" s="51"/>
      <c r="P286" s="51"/>
      <c r="Q286" s="51"/>
      <c r="R286" s="51"/>
    </row>
    <row r="287" spans="1:18" s="188" customFormat="1" ht="15" customHeight="1" x14ac:dyDescent="0.25">
      <c r="A287" s="164"/>
      <c r="B287" s="192"/>
      <c r="C287" s="192"/>
      <c r="D287" s="51"/>
      <c r="E287" s="151"/>
      <c r="F287" s="51"/>
      <c r="G287" s="51"/>
    </row>
    <row r="288" spans="1:18" s="127" customFormat="1" ht="18" customHeight="1" x14ac:dyDescent="0.2">
      <c r="A288" s="164"/>
      <c r="B288" s="192"/>
      <c r="C288" s="192"/>
      <c r="D288" s="51"/>
      <c r="E288" s="151"/>
      <c r="F288" s="51"/>
      <c r="G288" s="51"/>
    </row>
  </sheetData>
  <sheetProtection selectLockedCells="1" selectUnlockedCells="1"/>
  <phoneticPr fontId="14" type="noConversion"/>
  <printOptions horizontalCentered="1"/>
  <pageMargins left="0.78749999999999998" right="0.19652777777777777" top="0.70902777777777781" bottom="0.70902777777777781" header="0.31527777777777777" footer="0.31527777777777777"/>
  <pageSetup paperSize="9" scale="83" firstPageNumber="0" orientation="portrait" horizontalDpi="300" verticalDpi="300" r:id="rId1"/>
  <headerFooter alignWithMargins="0">
    <oddHeader>&amp;L&amp;"Arial,Navadno"  P-313/14&amp;C  PZI&amp;RCesta na deponijo Mala Mežakla</oddHeader>
    <oddFooter xml:space="preserve">&amp;L&amp;"Arial,Navadno"CE DESIGN d.o.o.&amp;C  N-313/14-C&amp;RStran &amp;P od &amp;N &amp;12  &amp;10  </oddFooter>
  </headerFooter>
  <rowBreaks count="3" manualBreakCount="3">
    <brk id="34" max="16383" man="1"/>
    <brk id="51" max="16383" man="1"/>
    <brk id="94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S53"/>
  <sheetViews>
    <sheetView tabSelected="1" view="pageBreakPreview" topLeftCell="A53" zoomScale="75" zoomScaleNormal="75" zoomScaleSheetLayoutView="75" workbookViewId="0">
      <pane ySplit="495" topLeftCell="A34" activePane="bottomLeft"/>
      <selection activeCell="D53" sqref="D1:D1048576"/>
      <selection pane="bottomLeft" activeCell="D61" sqref="D61"/>
    </sheetView>
  </sheetViews>
  <sheetFormatPr defaultColWidth="11.5703125" defaultRowHeight="15" x14ac:dyDescent="0.2"/>
  <cols>
    <col min="1" max="1" width="9.7109375" style="1" customWidth="1"/>
    <col min="2" max="2" width="44.7109375" style="1" customWidth="1"/>
    <col min="3" max="3" width="4.5703125" style="2" customWidth="1"/>
    <col min="4" max="5" width="12.7109375" style="2" customWidth="1"/>
    <col min="6" max="6" width="13.140625" style="2" customWidth="1"/>
    <col min="7" max="253" width="9.140625" style="2" customWidth="1"/>
  </cols>
  <sheetData>
    <row r="1" spans="1:253" s="4" customFormat="1" ht="24.95" customHeight="1" x14ac:dyDescent="0.3">
      <c r="A1" s="3"/>
      <c r="B1" s="3"/>
    </row>
    <row r="2" spans="1:253" s="7" customFormat="1" ht="24.95" customHeight="1" x14ac:dyDescent="0.3">
      <c r="A2" s="5" t="s">
        <v>187</v>
      </c>
      <c r="B2" s="6"/>
      <c r="C2" s="7" t="s">
        <v>0</v>
      </c>
      <c r="D2" s="8"/>
      <c r="HO2" s="9"/>
      <c r="HP2" s="9"/>
      <c r="HQ2" s="9"/>
      <c r="HR2" s="9"/>
      <c r="HS2" s="9"/>
      <c r="HT2" s="9"/>
      <c r="HU2" s="9"/>
      <c r="HV2" s="9"/>
      <c r="HW2" s="9"/>
      <c r="HX2" s="9"/>
      <c r="HY2" s="9"/>
      <c r="HZ2" s="9"/>
      <c r="IA2" s="9"/>
      <c r="IB2" s="9"/>
      <c r="IC2" s="9"/>
      <c r="ID2" s="9"/>
      <c r="IE2" s="9"/>
      <c r="IF2" s="9"/>
      <c r="IG2" s="9"/>
      <c r="IH2" s="9"/>
      <c r="II2" s="9"/>
      <c r="IJ2" s="9"/>
      <c r="IK2" s="9"/>
      <c r="IL2" s="9"/>
      <c r="IM2" s="9"/>
      <c r="IN2" s="9"/>
      <c r="IO2" s="9"/>
      <c r="IP2" s="9"/>
      <c r="IQ2" s="9"/>
      <c r="IR2" s="9"/>
      <c r="IS2" s="9"/>
    </row>
    <row r="3" spans="1:253" s="7" customFormat="1" ht="24.95" customHeight="1" x14ac:dyDescent="0.3">
      <c r="A3" s="5" t="s">
        <v>188</v>
      </c>
      <c r="B3" s="5"/>
      <c r="D3" s="8"/>
      <c r="HO3" s="9"/>
      <c r="HP3" s="9"/>
      <c r="HQ3" s="9"/>
      <c r="HR3" s="9"/>
      <c r="HS3" s="9"/>
      <c r="HT3" s="9"/>
      <c r="HU3" s="9"/>
      <c r="HV3" s="9"/>
      <c r="HW3" s="9"/>
      <c r="HX3" s="9"/>
      <c r="HY3" s="9"/>
      <c r="HZ3" s="9"/>
      <c r="IA3" s="9"/>
      <c r="IB3" s="9"/>
      <c r="IC3" s="9"/>
      <c r="ID3" s="9"/>
      <c r="IE3" s="9"/>
      <c r="IF3" s="9"/>
      <c r="IG3" s="9"/>
      <c r="IH3" s="9"/>
      <c r="II3" s="9"/>
      <c r="IJ3" s="9"/>
      <c r="IK3" s="9"/>
      <c r="IL3" s="9"/>
      <c r="IM3" s="9"/>
      <c r="IN3" s="9"/>
      <c r="IO3" s="9"/>
      <c r="IP3" s="9"/>
      <c r="IQ3" s="9"/>
      <c r="IR3" s="9"/>
      <c r="IS3" s="9"/>
    </row>
    <row r="4" spans="1:253" s="7" customFormat="1" ht="24.95" customHeight="1" x14ac:dyDescent="0.3">
      <c r="A4" s="6"/>
      <c r="B4" s="6"/>
      <c r="C4" s="9"/>
      <c r="D4" s="8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  <c r="IN4" s="9"/>
      <c r="IO4" s="9"/>
      <c r="IP4" s="9"/>
      <c r="IQ4" s="9"/>
      <c r="IR4" s="9"/>
      <c r="IS4" s="9"/>
    </row>
    <row r="5" spans="1:253" s="7" customFormat="1" ht="24.95" customHeight="1" x14ac:dyDescent="0.3">
      <c r="A5" s="6"/>
      <c r="B5" s="6"/>
      <c r="D5" s="8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  <c r="IO5" s="9"/>
      <c r="IP5" s="9"/>
      <c r="IQ5" s="9"/>
      <c r="IR5" s="9"/>
      <c r="IS5" s="9"/>
    </row>
    <row r="6" spans="1:253" s="7" customFormat="1" ht="24.95" customHeight="1" x14ac:dyDescent="0.3">
      <c r="A6" s="5" t="s">
        <v>1</v>
      </c>
      <c r="B6" s="6"/>
      <c r="D6" s="8"/>
      <c r="HO6" s="9"/>
      <c r="HP6" s="9"/>
      <c r="HQ6" s="9"/>
      <c r="HR6" s="9"/>
      <c r="HS6" s="9"/>
      <c r="HT6" s="9"/>
      <c r="HU6" s="9"/>
      <c r="HV6" s="9"/>
      <c r="HW6" s="9"/>
      <c r="HX6" s="9"/>
      <c r="HY6" s="9"/>
      <c r="HZ6" s="9"/>
      <c r="IA6" s="9"/>
      <c r="IB6" s="9"/>
      <c r="IC6" s="9"/>
      <c r="ID6" s="9"/>
      <c r="IE6" s="9"/>
      <c r="IF6" s="9"/>
      <c r="IG6" s="9"/>
      <c r="IH6" s="9"/>
      <c r="II6" s="9"/>
      <c r="IJ6" s="9"/>
      <c r="IK6" s="9"/>
      <c r="IL6" s="9"/>
      <c r="IM6" s="9"/>
      <c r="IN6" s="9"/>
      <c r="IO6" s="9"/>
      <c r="IP6" s="9"/>
      <c r="IQ6" s="9"/>
      <c r="IR6" s="9"/>
      <c r="IS6" s="9"/>
    </row>
    <row r="7" spans="1:253" s="7" customFormat="1" ht="24.95" customHeight="1" x14ac:dyDescent="0.3">
      <c r="A7" s="5" t="s">
        <v>189</v>
      </c>
      <c r="B7" s="5"/>
      <c r="D7" s="8"/>
      <c r="HO7" s="9"/>
      <c r="HP7" s="9"/>
      <c r="HQ7" s="9"/>
      <c r="HR7" s="9"/>
      <c r="HS7" s="9"/>
      <c r="HT7" s="9"/>
      <c r="HU7" s="9"/>
      <c r="HV7" s="9"/>
      <c r="HW7" s="9"/>
      <c r="HX7" s="9"/>
      <c r="HY7" s="9"/>
      <c r="HZ7" s="9"/>
      <c r="IA7" s="9"/>
      <c r="IB7" s="9"/>
      <c r="IC7" s="9"/>
      <c r="ID7" s="9"/>
      <c r="IE7" s="9"/>
      <c r="IF7" s="9"/>
      <c r="IG7" s="9"/>
      <c r="IH7" s="9"/>
      <c r="II7" s="9"/>
      <c r="IJ7" s="9"/>
      <c r="IK7" s="9"/>
      <c r="IL7" s="9"/>
      <c r="IM7" s="9"/>
      <c r="IN7" s="9"/>
      <c r="IO7" s="9"/>
      <c r="IP7" s="9"/>
      <c r="IQ7" s="9"/>
      <c r="IR7" s="9"/>
      <c r="IS7" s="9"/>
    </row>
    <row r="8" spans="1:253" s="7" customFormat="1" ht="24.95" customHeight="1" x14ac:dyDescent="0.3">
      <c r="A8" s="5"/>
      <c r="B8" s="5"/>
      <c r="D8" s="8"/>
      <c r="HO8" s="9"/>
      <c r="HP8" s="9"/>
      <c r="HQ8" s="9"/>
      <c r="HR8" s="9"/>
      <c r="HS8" s="9"/>
      <c r="HT8" s="9"/>
      <c r="HU8" s="9"/>
      <c r="HV8" s="9"/>
      <c r="HW8" s="9"/>
      <c r="HX8" s="9"/>
      <c r="HY8" s="9"/>
      <c r="HZ8" s="9"/>
      <c r="IA8" s="9"/>
      <c r="IB8" s="9"/>
      <c r="IC8" s="9"/>
      <c r="ID8" s="9"/>
      <c r="IE8" s="9"/>
      <c r="IF8" s="9"/>
      <c r="IG8" s="9"/>
      <c r="IH8" s="9"/>
      <c r="II8" s="9"/>
      <c r="IJ8" s="9"/>
      <c r="IK8" s="9"/>
      <c r="IL8" s="9"/>
      <c r="IM8" s="9"/>
      <c r="IN8" s="9"/>
      <c r="IO8" s="9"/>
      <c r="IP8" s="9"/>
      <c r="IQ8" s="9"/>
      <c r="IR8" s="9"/>
      <c r="IS8" s="9"/>
    </row>
    <row r="9" spans="1:253" s="7" customFormat="1" ht="24.95" customHeight="1" x14ac:dyDescent="0.3">
      <c r="A9" s="10"/>
      <c r="B9" s="5"/>
      <c r="D9" s="8"/>
      <c r="HO9" s="9"/>
      <c r="HP9" s="9"/>
      <c r="HQ9" s="9"/>
      <c r="HR9" s="9"/>
      <c r="HS9" s="9"/>
      <c r="HT9" s="9"/>
      <c r="HU9" s="9"/>
      <c r="HV9" s="9"/>
      <c r="HW9" s="9"/>
      <c r="HX9" s="9"/>
      <c r="HY9" s="9"/>
      <c r="HZ9" s="9"/>
      <c r="IA9" s="9"/>
      <c r="IB9" s="9"/>
      <c r="IC9" s="9"/>
      <c r="ID9" s="9"/>
      <c r="IE9" s="9"/>
      <c r="IF9" s="9"/>
      <c r="IG9" s="9"/>
      <c r="IH9" s="9"/>
      <c r="II9" s="9"/>
      <c r="IJ9" s="9"/>
      <c r="IK9" s="9"/>
      <c r="IL9" s="9"/>
      <c r="IM9" s="9"/>
      <c r="IN9" s="9"/>
      <c r="IO9" s="9"/>
      <c r="IP9" s="9"/>
      <c r="IQ9" s="9"/>
      <c r="IR9" s="9"/>
      <c r="IS9" s="9"/>
    </row>
    <row r="10" spans="1:253" s="7" customFormat="1" ht="24.95" customHeight="1" x14ac:dyDescent="0.3">
      <c r="A10" s="6" t="s">
        <v>2</v>
      </c>
      <c r="B10" s="5"/>
      <c r="D10" s="8"/>
      <c r="HO10" s="9"/>
      <c r="HP10" s="9"/>
      <c r="HQ10" s="9"/>
      <c r="HR10" s="9"/>
      <c r="HS10" s="9"/>
      <c r="HT10" s="9"/>
      <c r="HU10" s="9"/>
      <c r="HV10" s="9"/>
      <c r="HW10" s="9"/>
      <c r="HX10" s="9"/>
      <c r="HY10" s="9"/>
      <c r="HZ10" s="9"/>
      <c r="IA10" s="9"/>
      <c r="IB10" s="9"/>
      <c r="IC10" s="9"/>
      <c r="ID10" s="9"/>
      <c r="IE10" s="9"/>
      <c r="IF10" s="9"/>
      <c r="IG10" s="9"/>
      <c r="IH10" s="9"/>
      <c r="II10" s="9"/>
      <c r="IJ10" s="9"/>
      <c r="IK10" s="9"/>
      <c r="IL10" s="9"/>
      <c r="IM10" s="9"/>
      <c r="IN10" s="9"/>
      <c r="IO10" s="9"/>
      <c r="IP10" s="9"/>
      <c r="IQ10" s="9"/>
      <c r="IR10" s="9"/>
      <c r="IS10" s="9"/>
    </row>
    <row r="11" spans="1:253" s="7" customFormat="1" ht="24.95" customHeight="1" x14ac:dyDescent="0.3">
      <c r="A11" s="6"/>
      <c r="B11" s="5"/>
      <c r="D11" s="8"/>
      <c r="HO11" s="9"/>
      <c r="HP11" s="9"/>
      <c r="HQ11" s="9"/>
      <c r="HR11" s="9"/>
      <c r="HS11" s="9"/>
      <c r="HT11" s="9"/>
      <c r="HU11" s="9"/>
      <c r="HV11" s="9"/>
      <c r="HW11" s="9"/>
      <c r="HX11" s="9"/>
      <c r="HY11" s="9"/>
      <c r="HZ11" s="9"/>
      <c r="IA11" s="9"/>
      <c r="IB11" s="9"/>
      <c r="IC11" s="9"/>
      <c r="ID11" s="9"/>
      <c r="IE11" s="9"/>
      <c r="IF11" s="9"/>
      <c r="IG11" s="9"/>
      <c r="IH11" s="9"/>
      <c r="II11" s="9"/>
      <c r="IJ11" s="9"/>
      <c r="IK11" s="9"/>
      <c r="IL11" s="9"/>
      <c r="IM11" s="9"/>
      <c r="IN11" s="9"/>
      <c r="IO11" s="9"/>
      <c r="IP11" s="9"/>
      <c r="IQ11" s="9"/>
      <c r="IR11" s="9"/>
      <c r="IS11" s="9"/>
    </row>
    <row r="12" spans="1:253" s="7" customFormat="1" ht="24.95" customHeight="1" x14ac:dyDescent="0.3">
      <c r="A12" s="5"/>
      <c r="B12" s="5"/>
      <c r="D12" s="8"/>
      <c r="HO12" s="9"/>
      <c r="HP12" s="9"/>
      <c r="HQ12" s="9"/>
      <c r="HR12" s="9"/>
      <c r="HS12" s="9"/>
      <c r="HT12" s="9"/>
      <c r="HU12" s="9"/>
      <c r="HV12" s="9"/>
      <c r="HW12" s="9"/>
      <c r="HX12" s="9"/>
      <c r="HY12" s="9"/>
      <c r="HZ12" s="9"/>
      <c r="IA12" s="9"/>
      <c r="IB12" s="9"/>
      <c r="IC12" s="9"/>
      <c r="ID12" s="9"/>
      <c r="IE12" s="9"/>
      <c r="IF12" s="9"/>
      <c r="IG12" s="9"/>
      <c r="IH12" s="9"/>
      <c r="II12" s="9"/>
      <c r="IJ12" s="9"/>
      <c r="IK12" s="9"/>
      <c r="IL12" s="9"/>
      <c r="IM12" s="9"/>
      <c r="IN12" s="9"/>
      <c r="IO12" s="9"/>
      <c r="IP12" s="9"/>
      <c r="IQ12" s="9"/>
      <c r="IR12" s="9"/>
      <c r="IS12" s="9"/>
    </row>
    <row r="13" spans="1:253" s="7" customFormat="1" ht="24.95" customHeight="1" x14ac:dyDescent="0.3">
      <c r="A13" s="5"/>
      <c r="B13" s="5"/>
      <c r="D13" s="8"/>
      <c r="HO13" s="9"/>
      <c r="HP13" s="9"/>
      <c r="HQ13" s="9"/>
      <c r="HR13" s="9"/>
      <c r="HS13" s="9"/>
      <c r="HT13" s="9"/>
      <c r="HU13" s="9"/>
      <c r="HV13" s="9"/>
      <c r="HW13" s="9"/>
      <c r="HX13" s="9"/>
      <c r="HY13" s="9"/>
      <c r="HZ13" s="9"/>
      <c r="IA13" s="9"/>
      <c r="IB13" s="9"/>
      <c r="IC13" s="9"/>
      <c r="ID13" s="9"/>
      <c r="IE13" s="9"/>
      <c r="IF13" s="9"/>
      <c r="IG13" s="9"/>
      <c r="IH13" s="9"/>
      <c r="II13" s="9"/>
      <c r="IJ13" s="9"/>
      <c r="IK13" s="9"/>
      <c r="IL13" s="9"/>
      <c r="IM13" s="9"/>
      <c r="IN13" s="9"/>
      <c r="IO13" s="9"/>
      <c r="IP13" s="9"/>
      <c r="IQ13" s="9"/>
      <c r="IR13" s="9"/>
      <c r="IS13" s="9"/>
    </row>
    <row r="14" spans="1:253" s="7" customFormat="1" ht="24.95" customHeight="1" x14ac:dyDescent="0.3">
      <c r="A14" s="5"/>
      <c r="B14" s="5"/>
      <c r="D14" s="8"/>
      <c r="HO14" s="9"/>
      <c r="HP14" s="9"/>
      <c r="HQ14" s="9"/>
      <c r="HR14" s="9"/>
      <c r="HS14" s="9"/>
      <c r="HT14" s="9"/>
      <c r="HU14" s="9"/>
      <c r="HV14" s="9"/>
      <c r="HW14" s="9"/>
      <c r="HX14" s="9"/>
      <c r="HY14" s="9"/>
      <c r="HZ14" s="9"/>
      <c r="IA14" s="9"/>
      <c r="IB14" s="9"/>
      <c r="IC14" s="9"/>
      <c r="ID14" s="9"/>
      <c r="IE14" s="9"/>
      <c r="IF14" s="9"/>
      <c r="IG14" s="9"/>
      <c r="IH14" s="9"/>
      <c r="II14" s="9"/>
      <c r="IJ14" s="9"/>
      <c r="IK14" s="9"/>
      <c r="IL14" s="9"/>
      <c r="IM14" s="9"/>
      <c r="IN14" s="9"/>
      <c r="IO14" s="9"/>
      <c r="IP14" s="9"/>
      <c r="IQ14" s="9"/>
      <c r="IR14" s="9"/>
      <c r="IS14" s="9"/>
    </row>
    <row r="15" spans="1:253" s="9" customFormat="1" ht="24.95" customHeight="1" x14ac:dyDescent="0.3">
      <c r="A15" s="11" t="s">
        <v>186</v>
      </c>
      <c r="B15" s="6"/>
      <c r="D15" s="12"/>
    </row>
    <row r="16" spans="1:253" s="7" customFormat="1" ht="24.95" customHeight="1" x14ac:dyDescent="0.3">
      <c r="A16" s="5"/>
      <c r="B16" s="5"/>
      <c r="D16" s="8"/>
      <c r="HO16" s="9"/>
      <c r="HP16" s="9"/>
      <c r="HQ16" s="9"/>
      <c r="HR16" s="9"/>
      <c r="HS16" s="9"/>
      <c r="HT16" s="9"/>
      <c r="HU16" s="9"/>
      <c r="HV16" s="9"/>
      <c r="HW16" s="9"/>
      <c r="HX16" s="9"/>
      <c r="HY16" s="9"/>
      <c r="HZ16" s="9"/>
      <c r="IA16" s="9"/>
      <c r="IB16" s="9"/>
      <c r="IC16" s="9"/>
      <c r="ID16" s="9"/>
      <c r="IE16" s="9"/>
      <c r="IF16" s="9"/>
      <c r="IG16" s="9"/>
      <c r="IH16" s="9"/>
      <c r="II16" s="9"/>
      <c r="IJ16" s="9"/>
      <c r="IK16" s="9"/>
      <c r="IL16" s="9"/>
      <c r="IM16" s="9"/>
      <c r="IN16" s="9"/>
      <c r="IO16" s="9"/>
      <c r="IP16" s="9"/>
      <c r="IQ16" s="9"/>
      <c r="IR16" s="9"/>
      <c r="IS16" s="9"/>
    </row>
    <row r="17" spans="1:253" s="14" customFormat="1" ht="24.95" customHeight="1" x14ac:dyDescent="0.3">
      <c r="A17" s="13"/>
      <c r="B17"/>
      <c r="D17" s="15"/>
      <c r="HO17" s="16"/>
      <c r="HP17" s="16"/>
      <c r="HQ17" s="16"/>
      <c r="HR17" s="16"/>
      <c r="HS17" s="16"/>
      <c r="HT17" s="16"/>
      <c r="HU17" s="16"/>
      <c r="HV17" s="16"/>
      <c r="HW17" s="16"/>
      <c r="HX17" s="16"/>
      <c r="HY17" s="16"/>
      <c r="HZ17" s="16"/>
      <c r="IA17" s="16"/>
      <c r="IB17" s="16"/>
      <c r="IC17" s="16"/>
      <c r="ID17" s="16"/>
      <c r="IE17" s="16"/>
      <c r="IF17" s="16"/>
      <c r="IG17" s="16"/>
      <c r="IH17" s="16"/>
      <c r="II17" s="16"/>
      <c r="IJ17" s="16"/>
      <c r="IK17" s="16"/>
      <c r="IL17" s="16"/>
      <c r="IM17" s="16"/>
      <c r="IN17" s="16"/>
      <c r="IO17" s="16"/>
      <c r="IP17" s="16"/>
      <c r="IQ17" s="16"/>
      <c r="IR17" s="16"/>
      <c r="IS17" s="16"/>
    </row>
    <row r="18" spans="1:253" s="7" customFormat="1" ht="24.95" customHeight="1" x14ac:dyDescent="0.3">
      <c r="A18" s="5"/>
      <c r="B18" s="11" t="s">
        <v>183</v>
      </c>
      <c r="D18" s="8"/>
      <c r="HO18" s="9"/>
      <c r="HP18" s="9"/>
      <c r="HQ18" s="9"/>
      <c r="HR18" s="9"/>
      <c r="HS18" s="9"/>
      <c r="HT18" s="9"/>
      <c r="HU18" s="9"/>
      <c r="HV18" s="9"/>
      <c r="HW18" s="9"/>
      <c r="HX18" s="9"/>
      <c r="HY18" s="9"/>
      <c r="HZ18" s="9"/>
      <c r="IA18" s="9"/>
      <c r="IB18" s="9"/>
      <c r="IC18" s="9"/>
      <c r="ID18" s="9"/>
      <c r="IE18" s="9"/>
      <c r="IF18" s="9"/>
      <c r="IG18" s="9"/>
      <c r="IH18" s="9"/>
      <c r="II18" s="9"/>
      <c r="IJ18" s="9"/>
      <c r="IK18" s="9"/>
      <c r="IL18" s="9"/>
      <c r="IM18" s="9"/>
      <c r="IN18" s="9"/>
      <c r="IO18" s="9"/>
      <c r="IP18" s="9"/>
      <c r="IQ18" s="9"/>
      <c r="IR18" s="9"/>
      <c r="IS18" s="9"/>
    </row>
    <row r="19" spans="1:253" s="7" customFormat="1" ht="24.95" customHeight="1" x14ac:dyDescent="0.3">
      <c r="A19" s="5"/>
      <c r="B19" s="6"/>
      <c r="D19" s="8"/>
      <c r="HO19" s="9"/>
      <c r="HP19" s="9"/>
      <c r="HQ19" s="9"/>
      <c r="HR19" s="9"/>
      <c r="HS19" s="9"/>
      <c r="HT19" s="9"/>
      <c r="HU19" s="9"/>
      <c r="HV19" s="9"/>
      <c r="HW19" s="9"/>
      <c r="HX19" s="9"/>
      <c r="HY19" s="9"/>
      <c r="HZ19" s="9"/>
      <c r="IA19" s="9"/>
      <c r="IB19" s="9"/>
      <c r="IC19" s="9"/>
      <c r="ID19" s="9"/>
      <c r="IE19" s="9"/>
      <c r="IF19" s="9"/>
      <c r="IG19" s="9"/>
      <c r="IH19" s="9"/>
      <c r="II19" s="9"/>
      <c r="IJ19" s="9"/>
      <c r="IK19" s="9"/>
      <c r="IL19" s="9"/>
      <c r="IM19" s="9"/>
      <c r="IN19" s="9"/>
      <c r="IO19" s="9"/>
      <c r="IP19" s="9"/>
      <c r="IQ19" s="9"/>
      <c r="IR19" s="9"/>
      <c r="IS19" s="9"/>
    </row>
    <row r="20" spans="1:253" s="7" customFormat="1" ht="24.95" customHeight="1" x14ac:dyDescent="0.3">
      <c r="A20" s="5"/>
      <c r="B20" s="5"/>
      <c r="D20" s="8"/>
      <c r="HO20" s="9"/>
      <c r="HP20" s="9"/>
      <c r="HQ20" s="9"/>
      <c r="HR20" s="9"/>
      <c r="HS20" s="9"/>
      <c r="HT20" s="9"/>
      <c r="HU20" s="9"/>
      <c r="HV20" s="9"/>
      <c r="HW20" s="9"/>
      <c r="HX20" s="9"/>
      <c r="HY20" s="9"/>
      <c r="HZ20" s="9"/>
      <c r="IA20" s="9"/>
      <c r="IB20" s="9"/>
      <c r="IC20" s="9"/>
      <c r="ID20" s="9"/>
      <c r="IE20" s="9"/>
      <c r="IF20" s="9"/>
      <c r="IG20" s="9"/>
      <c r="IH20" s="9"/>
      <c r="II20" s="9"/>
      <c r="IJ20" s="9"/>
      <c r="IK20" s="9"/>
      <c r="IL20" s="9"/>
      <c r="IM20" s="9"/>
      <c r="IN20" s="9"/>
      <c r="IO20" s="9"/>
      <c r="IP20" s="9"/>
      <c r="IQ20" s="9"/>
      <c r="IR20" s="9"/>
      <c r="IS20" s="9"/>
    </row>
    <row r="21" spans="1:253" s="7" customFormat="1" ht="24.95" customHeight="1" x14ac:dyDescent="0.3">
      <c r="A21" s="5"/>
      <c r="B21" s="5"/>
      <c r="D21" s="8"/>
      <c r="HO21" s="9"/>
      <c r="HP21" s="9"/>
      <c r="HQ21" s="9"/>
      <c r="HR21" s="9"/>
      <c r="HS21" s="9"/>
      <c r="HT21" s="9"/>
      <c r="HU21" s="9"/>
      <c r="HV21" s="9"/>
      <c r="HW21" s="9"/>
      <c r="HX21" s="9"/>
      <c r="HY21" s="9"/>
      <c r="HZ21" s="9"/>
      <c r="IA21" s="9"/>
      <c r="IB21" s="9"/>
      <c r="IC21" s="9"/>
      <c r="ID21" s="9"/>
      <c r="IE21" s="9"/>
      <c r="IF21" s="9"/>
      <c r="IG21" s="9"/>
      <c r="IH21" s="9"/>
      <c r="II21" s="9"/>
      <c r="IJ21" s="9"/>
      <c r="IK21" s="9"/>
      <c r="IL21" s="9"/>
      <c r="IM21" s="9"/>
      <c r="IN21" s="9"/>
      <c r="IO21" s="9"/>
      <c r="IP21" s="9"/>
      <c r="IQ21" s="9"/>
      <c r="IR21" s="9"/>
      <c r="IS21" s="9"/>
    </row>
    <row r="22" spans="1:253" s="7" customFormat="1" ht="24.95" customHeight="1" x14ac:dyDescent="0.3">
      <c r="A22" s="5"/>
      <c r="B22" s="5"/>
      <c r="D22" s="8"/>
      <c r="HO22" s="9"/>
      <c r="HP22" s="9"/>
      <c r="HQ22" s="9"/>
      <c r="HR22" s="9"/>
      <c r="HS22" s="9"/>
      <c r="HT22" s="9"/>
      <c r="HU22" s="9"/>
      <c r="HV22" s="9"/>
      <c r="HW22" s="9"/>
      <c r="HX22" s="9"/>
      <c r="HY22" s="9"/>
      <c r="HZ22" s="9"/>
      <c r="IA22" s="9"/>
      <c r="IB22" s="9"/>
      <c r="IC22" s="9"/>
      <c r="ID22" s="9"/>
      <c r="IE22" s="9"/>
      <c r="IF22" s="9"/>
      <c r="IG22" s="9"/>
      <c r="IH22" s="9"/>
      <c r="II22" s="9"/>
      <c r="IJ22" s="9"/>
      <c r="IK22" s="9"/>
      <c r="IL22" s="9"/>
      <c r="IM22" s="9"/>
      <c r="IN22" s="9"/>
      <c r="IO22" s="9"/>
      <c r="IP22" s="9"/>
      <c r="IQ22" s="9"/>
      <c r="IR22" s="9"/>
      <c r="IS22" s="9"/>
    </row>
    <row r="23" spans="1:253" s="7" customFormat="1" ht="24.95" customHeight="1" x14ac:dyDescent="0.3">
      <c r="A23" s="5"/>
      <c r="B23" s="5"/>
      <c r="D23" s="8"/>
      <c r="HO23" s="9"/>
      <c r="HP23" s="9"/>
      <c r="HQ23" s="9"/>
      <c r="HR23" s="9"/>
      <c r="HS23" s="9"/>
      <c r="HT23" s="9"/>
      <c r="HU23" s="9"/>
      <c r="HV23" s="9"/>
      <c r="HW23" s="9"/>
      <c r="HX23" s="9"/>
      <c r="HY23" s="9"/>
      <c r="HZ23" s="9"/>
      <c r="IA23" s="9"/>
      <c r="IB23" s="9"/>
      <c r="IC23" s="9"/>
      <c r="ID23" s="9"/>
      <c r="IE23" s="9"/>
      <c r="IF23" s="9"/>
      <c r="IG23" s="9"/>
      <c r="IH23" s="9"/>
      <c r="II23" s="9"/>
      <c r="IJ23" s="9"/>
      <c r="IK23" s="9"/>
      <c r="IL23" s="9"/>
      <c r="IM23" s="9"/>
      <c r="IN23" s="9"/>
      <c r="IO23" s="9"/>
      <c r="IP23" s="9"/>
      <c r="IQ23" s="9"/>
      <c r="IR23" s="9"/>
      <c r="IS23" s="9"/>
    </row>
    <row r="24" spans="1:253" s="7" customFormat="1" ht="24.95" customHeight="1" x14ac:dyDescent="0.3">
      <c r="A24" s="5"/>
      <c r="B24" s="5"/>
      <c r="D24" s="8"/>
      <c r="HO24" s="9"/>
      <c r="HP24" s="9"/>
      <c r="HQ24" s="9"/>
      <c r="HR24" s="9"/>
      <c r="HS24" s="9"/>
      <c r="HT24" s="9"/>
      <c r="HU24" s="9"/>
      <c r="HV24" s="9"/>
      <c r="HW24" s="9"/>
      <c r="HX24" s="9"/>
      <c r="HY24" s="9"/>
      <c r="HZ24" s="9"/>
      <c r="IA24" s="9"/>
      <c r="IB24" s="9"/>
      <c r="IC24" s="9"/>
      <c r="ID24" s="9"/>
      <c r="IE24" s="9"/>
      <c r="IF24" s="9"/>
      <c r="IG24" s="9"/>
      <c r="IH24" s="9"/>
      <c r="II24" s="9"/>
      <c r="IJ24" s="9"/>
      <c r="IK24" s="9"/>
      <c r="IL24" s="9"/>
      <c r="IM24" s="9"/>
      <c r="IN24" s="9"/>
      <c r="IO24" s="9"/>
      <c r="IP24" s="9"/>
      <c r="IQ24" s="9"/>
      <c r="IR24" s="9"/>
      <c r="IS24" s="9"/>
    </row>
    <row r="25" spans="1:253" s="7" customFormat="1" ht="24.95" customHeight="1" x14ac:dyDescent="0.3">
      <c r="A25" s="5"/>
      <c r="B25" s="5"/>
      <c r="D25" s="8"/>
      <c r="HO25" s="9"/>
      <c r="HP25" s="9"/>
      <c r="HQ25" s="9"/>
      <c r="HR25" s="9"/>
      <c r="HS25" s="9"/>
      <c r="HT25" s="9"/>
      <c r="HU25" s="9"/>
      <c r="HV25" s="9"/>
      <c r="HW25" s="9"/>
      <c r="HX25" s="9"/>
      <c r="HY25" s="9"/>
      <c r="HZ25" s="9"/>
      <c r="IA25" s="9"/>
      <c r="IB25" s="9"/>
      <c r="IC25" s="9"/>
      <c r="ID25" s="9"/>
      <c r="IE25" s="9"/>
      <c r="IF25" s="9"/>
      <c r="IG25" s="9"/>
      <c r="IH25" s="9"/>
      <c r="II25" s="9"/>
      <c r="IJ25" s="9"/>
      <c r="IK25" s="9"/>
      <c r="IL25" s="9"/>
      <c r="IM25" s="9"/>
      <c r="IN25" s="9"/>
      <c r="IO25" s="9"/>
      <c r="IP25" s="9"/>
      <c r="IQ25" s="9"/>
      <c r="IR25" s="9"/>
      <c r="IS25" s="9"/>
    </row>
    <row r="26" spans="1:253" s="7" customFormat="1" ht="24.95" customHeight="1" x14ac:dyDescent="0.3">
      <c r="A26" s="5"/>
      <c r="B26" s="5"/>
      <c r="D26" s="8"/>
      <c r="HO26" s="9"/>
      <c r="HP26" s="9"/>
      <c r="HQ26" s="9"/>
      <c r="HR26" s="9"/>
      <c r="HS26" s="9"/>
      <c r="HT26" s="9"/>
      <c r="HU26" s="9"/>
      <c r="HV26" s="9"/>
      <c r="HW26" s="9"/>
      <c r="HX26" s="9"/>
      <c r="HY26" s="9"/>
      <c r="HZ26" s="9"/>
      <c r="IA26" s="9"/>
      <c r="IB26" s="9"/>
      <c r="IC26" s="9"/>
      <c r="ID26" s="9"/>
      <c r="IE26" s="9"/>
      <c r="IF26" s="9"/>
      <c r="IG26" s="9"/>
      <c r="IH26" s="9"/>
      <c r="II26" s="9"/>
      <c r="IJ26" s="9"/>
      <c r="IK26" s="9"/>
      <c r="IL26" s="9"/>
      <c r="IM26" s="9"/>
      <c r="IN26" s="9"/>
      <c r="IO26" s="9"/>
      <c r="IP26" s="9"/>
      <c r="IQ26" s="9"/>
      <c r="IR26" s="9"/>
      <c r="IS26" s="9"/>
    </row>
    <row r="27" spans="1:253" s="7" customFormat="1" ht="24.95" customHeight="1" x14ac:dyDescent="0.3">
      <c r="A27" s="5"/>
      <c r="B27" s="5"/>
      <c r="D27" s="8"/>
      <c r="HO27" s="9"/>
      <c r="HP27" s="9"/>
      <c r="HQ27" s="9"/>
      <c r="HR27" s="9"/>
      <c r="HS27" s="9"/>
      <c r="HT27" s="9"/>
      <c r="HU27" s="9"/>
      <c r="HV27" s="9"/>
      <c r="HW27" s="9"/>
      <c r="HX27" s="9"/>
      <c r="HY27" s="9"/>
      <c r="HZ27" s="9"/>
      <c r="IA27" s="9"/>
      <c r="IB27" s="9"/>
      <c r="IC27" s="9"/>
      <c r="ID27" s="9"/>
      <c r="IE27" s="9"/>
      <c r="IF27" s="9"/>
      <c r="IG27" s="9"/>
      <c r="IH27" s="9"/>
      <c r="II27" s="9"/>
      <c r="IJ27" s="9"/>
      <c r="IK27" s="9"/>
      <c r="IL27" s="9"/>
      <c r="IM27" s="9"/>
      <c r="IN27" s="9"/>
      <c r="IO27" s="9"/>
      <c r="IP27" s="9"/>
      <c r="IQ27" s="9"/>
      <c r="IR27" s="9"/>
      <c r="IS27" s="9"/>
    </row>
    <row r="28" spans="1:253" s="7" customFormat="1" ht="24.95" customHeight="1" x14ac:dyDescent="0.3">
      <c r="A28" s="5"/>
      <c r="B28" s="5"/>
      <c r="D28" s="8"/>
      <c r="HO28" s="9"/>
      <c r="HP28" s="9"/>
      <c r="HQ28" s="9"/>
      <c r="HR28" s="9"/>
      <c r="HS28" s="9"/>
      <c r="HT28" s="9"/>
      <c r="HU28" s="9"/>
      <c r="HV28" s="9"/>
      <c r="HW28" s="9"/>
      <c r="HX28" s="9"/>
      <c r="HY28" s="9"/>
      <c r="HZ28" s="9"/>
      <c r="IA28" s="9"/>
      <c r="IB28" s="9"/>
      <c r="IC28" s="9"/>
      <c r="ID28" s="9"/>
      <c r="IE28" s="9"/>
      <c r="IF28" s="9"/>
      <c r="IG28" s="9"/>
      <c r="IH28" s="9"/>
      <c r="II28" s="9"/>
      <c r="IJ28" s="9"/>
      <c r="IK28" s="9"/>
      <c r="IL28" s="9"/>
      <c r="IM28" s="9"/>
      <c r="IN28" s="9"/>
      <c r="IO28" s="9"/>
      <c r="IP28" s="9"/>
      <c r="IQ28" s="9"/>
      <c r="IR28" s="9"/>
      <c r="IS28" s="9"/>
    </row>
    <row r="29" spans="1:253" s="9" customFormat="1" ht="24.95" customHeight="1" x14ac:dyDescent="0.3">
      <c r="A29" s="6"/>
      <c r="B29" s="6"/>
      <c r="C29" s="7"/>
      <c r="D29" s="12"/>
    </row>
    <row r="30" spans="1:253" s="9" customFormat="1" ht="24.95" customHeight="1" x14ac:dyDescent="0.3">
      <c r="A30" s="6"/>
      <c r="B30" s="6"/>
      <c r="C30" s="7"/>
      <c r="D30" s="12"/>
    </row>
    <row r="31" spans="1:253" s="9" customFormat="1" ht="24.95" customHeight="1" x14ac:dyDescent="0.3">
      <c r="A31" s="6"/>
      <c r="B31" s="6"/>
      <c r="C31" s="7"/>
      <c r="D31" s="12"/>
    </row>
    <row r="32" spans="1:253" s="9" customFormat="1" ht="24.95" customHeight="1" x14ac:dyDescent="0.3">
      <c r="A32" s="6"/>
      <c r="B32" s="6"/>
      <c r="C32" s="7"/>
      <c r="D32" s="12"/>
    </row>
    <row r="33" spans="1:253" s="9" customFormat="1" ht="24.95" customHeight="1" x14ac:dyDescent="0.3">
      <c r="A33" s="6" t="s">
        <v>190</v>
      </c>
      <c r="B33" s="6"/>
      <c r="C33" s="7"/>
      <c r="D33" s="12"/>
    </row>
    <row r="34" spans="1:253" s="4" customFormat="1" ht="24.95" customHeight="1" x14ac:dyDescent="0.3">
      <c r="A34" s="3"/>
      <c r="B34" s="3"/>
    </row>
    <row r="35" spans="1:253" s="18" customFormat="1" ht="24.95" customHeight="1" x14ac:dyDescent="0.2">
      <c r="A35" s="17"/>
      <c r="B35" s="17"/>
    </row>
    <row r="36" spans="1:253" s="18" customFormat="1" ht="24.95" customHeight="1" x14ac:dyDescent="0.2">
      <c r="A36" s="17"/>
      <c r="B36" s="17"/>
    </row>
    <row r="37" spans="1:253" s="18" customFormat="1" ht="24.95" customHeight="1" x14ac:dyDescent="0.2">
      <c r="A37" s="17"/>
      <c r="B37" s="17"/>
    </row>
    <row r="38" spans="1:253" s="18" customFormat="1" ht="24.95" customHeight="1" x14ac:dyDescent="0.2">
      <c r="A38" s="17"/>
      <c r="B38" s="17"/>
    </row>
    <row r="39" spans="1:253" s="18" customFormat="1" ht="24.95" customHeight="1" x14ac:dyDescent="0.2">
      <c r="A39" s="17"/>
      <c r="B39" s="17"/>
    </row>
    <row r="40" spans="1:253" s="23" customFormat="1" ht="24.95" customHeight="1" x14ac:dyDescent="0.2">
      <c r="A40" s="19"/>
      <c r="B40" s="20" t="s">
        <v>3</v>
      </c>
      <c r="C40" s="21"/>
      <c r="D40" s="22"/>
      <c r="HO40" s="24"/>
      <c r="HP40" s="24"/>
      <c r="HQ40" s="24"/>
      <c r="HR40" s="24"/>
      <c r="HS40" s="24"/>
      <c r="HT40" s="24"/>
      <c r="HU40" s="24"/>
      <c r="HV40" s="24"/>
      <c r="HW40" s="24"/>
      <c r="HX40" s="24"/>
      <c r="HY40" s="24"/>
      <c r="HZ40" s="24"/>
      <c r="IA40" s="24"/>
      <c r="IB40" s="24"/>
      <c r="IC40" s="24"/>
      <c r="ID40" s="24"/>
      <c r="IE40" s="24"/>
      <c r="IF40" s="24"/>
      <c r="IG40" s="24"/>
      <c r="IH40" s="24"/>
      <c r="II40" s="24"/>
      <c r="IJ40" s="24"/>
      <c r="IK40" s="24"/>
      <c r="IL40" s="24"/>
      <c r="IM40" s="24"/>
      <c r="IN40" s="24"/>
      <c r="IO40" s="24"/>
      <c r="IP40" s="24"/>
      <c r="IQ40" s="24"/>
      <c r="IR40" s="24"/>
      <c r="IS40" s="24"/>
    </row>
    <row r="41" spans="1:253" s="23" customFormat="1" ht="24.95" customHeight="1" x14ac:dyDescent="0.2">
      <c r="A41" s="19"/>
      <c r="B41" s="20"/>
      <c r="C41" s="21"/>
      <c r="D41" s="22"/>
      <c r="HO41" s="24"/>
      <c r="HP41" s="24"/>
      <c r="HQ41" s="24"/>
      <c r="HR41" s="24"/>
      <c r="HS41" s="24"/>
      <c r="HT41" s="24"/>
      <c r="HU41" s="24"/>
      <c r="HV41" s="24"/>
      <c r="HW41" s="24"/>
      <c r="HX41" s="24"/>
      <c r="HY41" s="24"/>
      <c r="HZ41" s="24"/>
      <c r="IA41" s="24"/>
      <c r="IB41" s="24"/>
      <c r="IC41" s="24"/>
      <c r="ID41" s="24"/>
      <c r="IE41" s="24"/>
      <c r="IF41" s="24"/>
      <c r="IG41" s="24"/>
      <c r="IH41" s="24"/>
      <c r="II41" s="24"/>
      <c r="IJ41" s="24"/>
      <c r="IK41" s="24"/>
      <c r="IL41" s="24"/>
      <c r="IM41" s="24"/>
      <c r="IN41" s="24"/>
      <c r="IO41" s="24"/>
      <c r="IP41" s="24"/>
      <c r="IQ41" s="24"/>
      <c r="IR41" s="24"/>
      <c r="IS41" s="24"/>
    </row>
    <row r="42" spans="1:253" s="27" customFormat="1" ht="24.95" customHeight="1" x14ac:dyDescent="0.25">
      <c r="A42" s="25"/>
      <c r="B42" s="25"/>
      <c r="C42" s="26"/>
      <c r="D42" s="41" t="s">
        <v>184</v>
      </c>
      <c r="E42" s="41" t="s">
        <v>185</v>
      </c>
      <c r="F42"/>
      <c r="HO42" s="28"/>
      <c r="HP42" s="28"/>
      <c r="HQ42" s="28"/>
      <c r="HR42" s="28"/>
      <c r="HS42" s="28"/>
      <c r="HT42" s="28"/>
      <c r="HU42" s="28"/>
      <c r="HV42" s="28"/>
      <c r="HW42" s="28"/>
      <c r="HX42" s="28"/>
      <c r="HY42" s="28"/>
      <c r="HZ42" s="28"/>
      <c r="IA42" s="28"/>
      <c r="IB42" s="28"/>
      <c r="IC42" s="28"/>
      <c r="ID42" s="28"/>
      <c r="IE42" s="28"/>
      <c r="IF42" s="28"/>
      <c r="IG42" s="28"/>
      <c r="IH42" s="28"/>
      <c r="II42" s="28"/>
      <c r="IJ42" s="28"/>
      <c r="IK42" s="28"/>
      <c r="IL42" s="28"/>
      <c r="IM42" s="28"/>
      <c r="IN42" s="28"/>
      <c r="IO42" s="28"/>
      <c r="IP42" s="28"/>
      <c r="IQ42" s="28"/>
      <c r="IR42" s="28"/>
      <c r="IS42" s="28"/>
    </row>
    <row r="43" spans="1:253" s="27" customFormat="1" ht="24.95" customHeight="1" x14ac:dyDescent="0.25">
      <c r="A43" s="29" t="s">
        <v>4</v>
      </c>
      <c r="B43" s="29" t="s">
        <v>5</v>
      </c>
      <c r="C43" s="30"/>
      <c r="D43" s="32" t="str">
        <f>'P313-2.etapa'!G42</f>
        <v/>
      </c>
      <c r="E43" s="32" t="str">
        <f>'P313-2.etapa'!G42</f>
        <v/>
      </c>
      <c r="HR43" s="28"/>
      <c r="HS43" s="28"/>
      <c r="HT43" s="28"/>
      <c r="HU43" s="28"/>
      <c r="HV43" s="28"/>
      <c r="HW43" s="28"/>
      <c r="HX43" s="28"/>
      <c r="HY43" s="28"/>
      <c r="HZ43" s="28"/>
      <c r="IA43" s="28"/>
      <c r="IB43" s="28"/>
      <c r="IC43" s="28"/>
      <c r="ID43" s="28"/>
      <c r="IE43" s="28"/>
      <c r="IF43" s="28"/>
      <c r="IG43" s="28"/>
      <c r="IH43" s="28"/>
      <c r="II43" s="28"/>
      <c r="IJ43" s="28"/>
      <c r="IK43" s="28"/>
      <c r="IL43" s="28"/>
      <c r="IM43" s="28"/>
      <c r="IN43" s="28"/>
      <c r="IO43" s="28"/>
      <c r="IP43" s="28"/>
      <c r="IQ43" s="28"/>
      <c r="IR43" s="28"/>
      <c r="IS43" s="28"/>
    </row>
    <row r="44" spans="1:253" s="28" customFormat="1" ht="24.95" customHeight="1" x14ac:dyDescent="0.25">
      <c r="A44" s="29" t="s">
        <v>6</v>
      </c>
      <c r="B44" s="33" t="s">
        <v>7</v>
      </c>
      <c r="C44" s="31"/>
      <c r="D44" s="32" t="str">
        <f>'P313-2.etapa'!G43</f>
        <v/>
      </c>
      <c r="E44" s="32" t="str">
        <f>'P313-2.etapa'!G43</f>
        <v/>
      </c>
    </row>
    <row r="45" spans="1:253" s="27" customFormat="1" ht="24.95" customHeight="1" x14ac:dyDescent="0.25">
      <c r="A45" s="29" t="s">
        <v>8</v>
      </c>
      <c r="B45" s="29" t="s">
        <v>9</v>
      </c>
      <c r="C45" s="30"/>
      <c r="D45" s="32" t="str">
        <f>'P313-2.etapa'!G44</f>
        <v/>
      </c>
      <c r="E45" s="32" t="str">
        <f>'P313-2.etapa'!G44</f>
        <v/>
      </c>
      <c r="HR45" s="28"/>
      <c r="HS45" s="28"/>
      <c r="HT45" s="28"/>
      <c r="HU45" s="28"/>
      <c r="HV45" s="28"/>
      <c r="HW45" s="28"/>
      <c r="HX45" s="28"/>
      <c r="HY45" s="28"/>
      <c r="HZ45" s="28"/>
      <c r="IA45" s="28"/>
      <c r="IB45" s="28"/>
      <c r="IC45" s="28"/>
      <c r="ID45" s="28"/>
      <c r="IE45" s="28"/>
      <c r="IF45" s="28"/>
      <c r="IG45" s="28"/>
      <c r="IH45" s="28"/>
      <c r="II45" s="28"/>
      <c r="IJ45" s="28"/>
      <c r="IK45" s="28"/>
      <c r="IL45" s="28"/>
      <c r="IM45" s="28"/>
      <c r="IN45" s="28"/>
      <c r="IO45" s="28"/>
      <c r="IP45" s="28"/>
      <c r="IQ45" s="28"/>
      <c r="IR45" s="28"/>
      <c r="IS45" s="28"/>
    </row>
    <row r="46" spans="1:253" s="27" customFormat="1" ht="24.95" customHeight="1" x14ac:dyDescent="0.25">
      <c r="A46" s="29" t="s">
        <v>10</v>
      </c>
      <c r="B46" s="29" t="s">
        <v>11</v>
      </c>
      <c r="C46" s="30"/>
      <c r="D46" s="32" t="str">
        <f>'P313-2.etapa'!G45</f>
        <v/>
      </c>
      <c r="E46" s="32" t="str">
        <f>'P313-2.etapa'!G45</f>
        <v/>
      </c>
      <c r="HR46" s="28"/>
      <c r="HS46" s="28"/>
      <c r="HT46" s="28"/>
      <c r="HU46" s="28"/>
      <c r="HV46" s="28"/>
      <c r="HW46" s="28"/>
      <c r="HX46" s="28"/>
      <c r="HY46" s="28"/>
      <c r="HZ46" s="28"/>
      <c r="IA46" s="28"/>
      <c r="IB46" s="28"/>
      <c r="IC46" s="28"/>
      <c r="ID46" s="28"/>
      <c r="IE46" s="28"/>
      <c r="IF46" s="28"/>
      <c r="IG46" s="28"/>
      <c r="IH46" s="28"/>
      <c r="II46" s="28"/>
      <c r="IJ46" s="28"/>
      <c r="IK46" s="28"/>
      <c r="IL46" s="28"/>
      <c r="IM46" s="28"/>
      <c r="IN46" s="28"/>
      <c r="IO46" s="28"/>
      <c r="IP46" s="28"/>
      <c r="IQ46" s="28"/>
      <c r="IR46" s="28"/>
      <c r="IS46" s="28"/>
    </row>
    <row r="47" spans="1:253" s="27" customFormat="1" ht="24.95" customHeight="1" x14ac:dyDescent="0.25">
      <c r="A47" s="29" t="s">
        <v>12</v>
      </c>
      <c r="B47" s="29" t="s">
        <v>13</v>
      </c>
      <c r="C47" s="30"/>
      <c r="D47" s="32">
        <f>'P313-2.etapa'!G46</f>
        <v>0</v>
      </c>
      <c r="E47" s="32">
        <f>'P313-2.etapa'!G46</f>
        <v>0</v>
      </c>
      <c r="HR47" s="28"/>
      <c r="HS47" s="28"/>
      <c r="HT47" s="28"/>
      <c r="HU47" s="28"/>
      <c r="HV47" s="28"/>
      <c r="HW47" s="28"/>
      <c r="HX47" s="28"/>
      <c r="HY47" s="28"/>
      <c r="HZ47" s="28"/>
      <c r="IA47" s="28"/>
      <c r="IB47" s="28"/>
      <c r="IC47" s="28"/>
      <c r="ID47" s="28"/>
      <c r="IE47" s="28"/>
      <c r="IF47" s="28"/>
      <c r="IG47" s="28"/>
      <c r="IH47" s="28"/>
      <c r="II47" s="28"/>
      <c r="IJ47" s="28"/>
      <c r="IK47" s="28"/>
      <c r="IL47" s="28"/>
      <c r="IM47" s="28"/>
      <c r="IN47" s="28"/>
      <c r="IO47" s="28"/>
      <c r="IP47" s="28"/>
      <c r="IQ47" s="28"/>
      <c r="IR47" s="28"/>
      <c r="IS47" s="28"/>
    </row>
    <row r="48" spans="1:253" s="27" customFormat="1" ht="24.95" customHeight="1" x14ac:dyDescent="0.25">
      <c r="A48" s="29" t="s">
        <v>14</v>
      </c>
      <c r="B48" s="29" t="s">
        <v>15</v>
      </c>
      <c r="C48" s="30"/>
      <c r="D48" s="32" t="str">
        <f>'P313-2.etapa'!G47</f>
        <v/>
      </c>
      <c r="E48" s="32" t="str">
        <f>'P313-2.etapa'!G47</f>
        <v/>
      </c>
      <c r="HR48" s="28"/>
      <c r="HS48" s="28"/>
      <c r="HT48" s="28"/>
      <c r="HU48" s="28"/>
      <c r="HV48" s="28"/>
      <c r="HW48" s="28"/>
      <c r="HX48" s="28"/>
      <c r="HY48" s="28"/>
      <c r="HZ48" s="28"/>
      <c r="IA48" s="28"/>
      <c r="IB48" s="28"/>
      <c r="IC48" s="28"/>
      <c r="ID48" s="28"/>
      <c r="IE48" s="28"/>
      <c r="IF48" s="28"/>
      <c r="IG48" s="28"/>
      <c r="IH48" s="28"/>
      <c r="II48" s="28"/>
      <c r="IJ48" s="28"/>
      <c r="IK48" s="28"/>
      <c r="IL48" s="28"/>
      <c r="IM48" s="28"/>
      <c r="IN48" s="28"/>
      <c r="IO48" s="28"/>
      <c r="IP48" s="28"/>
      <c r="IQ48" s="28"/>
      <c r="IR48" s="28"/>
      <c r="IS48" s="28"/>
    </row>
    <row r="49" spans="1:253" s="27" customFormat="1" ht="24.95" customHeight="1" x14ac:dyDescent="0.25">
      <c r="A49" s="29" t="s">
        <v>16</v>
      </c>
      <c r="B49" s="29" t="s">
        <v>250</v>
      </c>
      <c r="C49" s="30"/>
      <c r="D49" s="32" t="str">
        <f>'P313-2.etapa'!G48</f>
        <v/>
      </c>
      <c r="E49" s="32" t="str">
        <f>'P313-2.etapa'!G48</f>
        <v/>
      </c>
      <c r="HR49" s="28"/>
      <c r="HS49" s="28"/>
      <c r="HT49" s="28"/>
      <c r="HU49" s="28"/>
      <c r="HV49" s="28"/>
      <c r="HW49" s="28"/>
      <c r="HX49" s="28"/>
      <c r="HY49" s="28"/>
      <c r="HZ49" s="28"/>
      <c r="IA49" s="28"/>
      <c r="IB49" s="28"/>
      <c r="IC49" s="28"/>
      <c r="ID49" s="28"/>
      <c r="IE49" s="28"/>
      <c r="IF49" s="28"/>
      <c r="IG49" s="28"/>
      <c r="IH49" s="28"/>
      <c r="II49" s="28"/>
      <c r="IJ49" s="28"/>
      <c r="IK49" s="28"/>
      <c r="IL49" s="28"/>
      <c r="IM49" s="28"/>
      <c r="IN49" s="28"/>
      <c r="IO49" s="28"/>
      <c r="IP49" s="28"/>
      <c r="IQ49" s="28"/>
      <c r="IR49" s="28"/>
      <c r="IS49" s="28"/>
    </row>
    <row r="50" spans="1:253" s="35" customFormat="1" ht="24.95" customHeight="1" x14ac:dyDescent="0.25">
      <c r="A50" s="34"/>
      <c r="B50" s="34"/>
      <c r="D50" s="36"/>
      <c r="E50" s="36"/>
    </row>
    <row r="51" spans="1:253" s="35" customFormat="1" ht="24.95" customHeight="1" x14ac:dyDescent="0.25">
      <c r="A51" s="37"/>
      <c r="B51" s="38" t="s">
        <v>222</v>
      </c>
      <c r="C51" s="39"/>
      <c r="D51" s="40" t="str">
        <f>IF(SUM(D43:D49)=0,"",SUM(D43:D49))</f>
        <v/>
      </c>
      <c r="E51" s="40" t="str">
        <f>IF(SUM(E43:E49)=0,"",SUM(E43:E49))</f>
        <v/>
      </c>
    </row>
    <row r="52" spans="1:253" s="18" customFormat="1" ht="24.95" customHeight="1" x14ac:dyDescent="0.25">
      <c r="A52" s="17"/>
      <c r="B52" s="29" t="s">
        <v>221</v>
      </c>
      <c r="D52" s="61" t="e">
        <f>D51*0.22</f>
        <v>#VALUE!</v>
      </c>
      <c r="E52" s="61" t="e">
        <f>E51*0.22</f>
        <v>#VALUE!</v>
      </c>
    </row>
    <row r="53" spans="1:253" s="35" customFormat="1" ht="24.95" customHeight="1" x14ac:dyDescent="0.25">
      <c r="A53" s="37"/>
      <c r="B53" s="38" t="s">
        <v>17</v>
      </c>
      <c r="C53" s="39"/>
      <c r="D53" s="40" t="e">
        <f>D52+D51</f>
        <v>#VALUE!</v>
      </c>
      <c r="E53" s="40" t="e">
        <f>E52+E51</f>
        <v>#VALUE!</v>
      </c>
    </row>
  </sheetData>
  <sheetProtection selectLockedCells="1" selectUnlockedCells="1"/>
  <phoneticPr fontId="14" type="noConversion"/>
  <printOptions horizontalCentered="1"/>
  <pageMargins left="0.78749999999999998" right="0.19652777777777777" top="0.7104166666666667" bottom="0.7104166666666667" header="0.31527777777777777" footer="0.31527777777777777"/>
  <pageSetup paperSize="9" scale="80" firstPageNumber="0" orientation="portrait" horizontalDpi="300" verticalDpi="300" r:id="rId1"/>
  <headerFooter alignWithMargins="0">
    <oddHeader>&amp;L&amp;"Arial,Navadno"  P-298/14&amp;C  PZI&amp;RCesta na deponijo Mala Mežakla</oddHeader>
    <oddFooter xml:space="preserve">&amp;L&amp;"Arial,Navadno"CE DESIGN d.o.o.&amp;C  N-298/14-C&amp;RStran &amp;P od &amp;N &amp;12  &amp;10  </oddFooter>
  </headerFooter>
  <rowBreaks count="1" manualBreakCount="1">
    <brk id="3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Delovni listi</vt:lpstr>
      </vt:variant>
      <vt:variant>
        <vt:i4>2</vt:i4>
      </vt:variant>
      <vt:variant>
        <vt:lpstr>Imenovani obsegi</vt:lpstr>
      </vt:variant>
      <vt:variant>
        <vt:i4>4</vt:i4>
      </vt:variant>
    </vt:vector>
  </HeadingPairs>
  <TitlesOfParts>
    <vt:vector size="6" baseType="lpstr">
      <vt:lpstr>P313-2.etapa</vt:lpstr>
      <vt:lpstr>P313-rekapitulacija</vt:lpstr>
      <vt:lpstr>'P313-rekapitulacija'!Excel_BuiltIn_Print_Area</vt:lpstr>
      <vt:lpstr>'P313-2.etapa'!Področje_tiskanja</vt:lpstr>
      <vt:lpstr>'P313-rekapitulacija'!Področje_tiskanja</vt:lpstr>
      <vt:lpstr>'P313-2.etapa'!Tiskanje_naslovov</vt:lpstr>
    </vt:vector>
  </TitlesOfParts>
  <Company>J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Janez</dc:creator>
  <cp:lastModifiedBy>Tea Jenkole</cp:lastModifiedBy>
  <cp:lastPrinted>2014-11-11T16:14:31Z</cp:lastPrinted>
  <dcterms:created xsi:type="dcterms:W3CDTF">2014-11-09T14:20:22Z</dcterms:created>
  <dcterms:modified xsi:type="dcterms:W3CDTF">2016-03-30T11:10:28Z</dcterms:modified>
</cp:coreProperties>
</file>